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R:\GESTÃO EXECUTIVA\PAF\2024\2. MODELOS DE DOCUMENTOS\3. PLANO DE TRABALHO\"/>
    </mc:Choice>
  </mc:AlternateContent>
  <xr:revisionPtr revIDLastSave="0" documentId="13_ncr:1_{B600E9B5-C1F3-419F-B339-3366D00AB52B}" xr6:coauthVersionLast="47" xr6:coauthVersionMax="47" xr10:uidLastSave="{00000000-0000-0000-0000-000000000000}"/>
  <bookViews>
    <workbookView xWindow="-120" yWindow="-120" windowWidth="29040" windowHeight="15840" xr2:uid="{CE9D7B41-F6C7-4749-8971-707A01475BEA}"/>
  </bookViews>
  <sheets>
    <sheet name="Planilha1" sheetId="1" r:id="rId1"/>
    <sheet name="ITENS" sheetId="3" r:id="rId2"/>
    <sheet name="Planilha2" sheetId="4" r:id="rId3"/>
    <sheet name="LISTA SUSPENSA"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7" i="1" l="1"/>
  <c r="H77" i="1"/>
  <c r="I77" i="1" s="1"/>
  <c r="B78" i="1"/>
  <c r="B79" i="1"/>
  <c r="H79" i="1"/>
  <c r="I79" i="1" s="1"/>
  <c r="C84" i="3"/>
  <c r="H78" i="1" s="1"/>
  <c r="I78" i="1" s="1"/>
  <c r="B167" i="1"/>
  <c r="H167" i="1"/>
  <c r="I167" i="1" s="1"/>
  <c r="B168" i="1"/>
  <c r="H168" i="1"/>
  <c r="I168" i="1" s="1"/>
  <c r="B163" i="1"/>
  <c r="H163" i="1"/>
  <c r="I163" i="1" s="1"/>
  <c r="B164" i="1"/>
  <c r="H164" i="1"/>
  <c r="I164" i="1" s="1"/>
  <c r="B165" i="1"/>
  <c r="H165" i="1"/>
  <c r="I165" i="1" s="1"/>
  <c r="B166" i="1"/>
  <c r="H166" i="1"/>
  <c r="I166" i="1" s="1"/>
  <c r="B160" i="1"/>
  <c r="H160" i="1"/>
  <c r="I160" i="1" s="1"/>
  <c r="B161" i="1"/>
  <c r="H161" i="1"/>
  <c r="I161" i="1" s="1"/>
  <c r="B162" i="1"/>
  <c r="H162" i="1"/>
  <c r="I162" i="1" s="1"/>
  <c r="B156" i="1"/>
  <c r="H156" i="1"/>
  <c r="I156" i="1" s="1"/>
  <c r="B157" i="1"/>
  <c r="H157" i="1"/>
  <c r="I157" i="1" s="1"/>
  <c r="B158" i="1"/>
  <c r="H158" i="1"/>
  <c r="I158" i="1" s="1"/>
  <c r="B159" i="1"/>
  <c r="H159" i="1"/>
  <c r="I159" i="1" s="1"/>
  <c r="B155" i="1"/>
  <c r="H155" i="1"/>
  <c r="I155" i="1" s="1"/>
  <c r="B175" i="1"/>
  <c r="H175" i="1"/>
  <c r="I175" i="1" s="1"/>
  <c r="B176" i="1"/>
  <c r="H176" i="1"/>
  <c r="I176" i="1" s="1"/>
  <c r="B177" i="1"/>
  <c r="H177" i="1"/>
  <c r="I177" i="1" s="1"/>
  <c r="B178" i="1"/>
  <c r="H178" i="1"/>
  <c r="I178" i="1" s="1"/>
  <c r="B179" i="1"/>
  <c r="H179" i="1"/>
  <c r="I179" i="1" s="1"/>
  <c r="B180" i="1"/>
  <c r="H180" i="1"/>
  <c r="I180" i="1" s="1"/>
  <c r="B181" i="1"/>
  <c r="H181" i="1"/>
  <c r="I181" i="1" s="1"/>
  <c r="B182" i="1"/>
  <c r="H182" i="1"/>
  <c r="I182" i="1" s="1"/>
  <c r="B183" i="1"/>
  <c r="H183" i="1"/>
  <c r="I183" i="1" s="1"/>
  <c r="B184" i="1"/>
  <c r="H184" i="1"/>
  <c r="I184" i="1" s="1"/>
  <c r="B137" i="1"/>
  <c r="H137" i="1"/>
  <c r="I137" i="1" s="1"/>
  <c r="B138" i="1"/>
  <c r="H138" i="1"/>
  <c r="I138" i="1" s="1"/>
  <c r="B139" i="1"/>
  <c r="H139" i="1"/>
  <c r="I139" i="1" s="1"/>
  <c r="B140" i="1"/>
  <c r="H140" i="1"/>
  <c r="I140" i="1" s="1"/>
  <c r="B141" i="1"/>
  <c r="H141" i="1"/>
  <c r="I141" i="1" s="1"/>
  <c r="B142" i="1"/>
  <c r="H142" i="1"/>
  <c r="I142" i="1" s="1"/>
  <c r="B143" i="1"/>
  <c r="H143" i="1"/>
  <c r="I143" i="1" s="1"/>
  <c r="B144" i="1"/>
  <c r="H144" i="1"/>
  <c r="I144" i="1" s="1"/>
  <c r="B145" i="1"/>
  <c r="H145" i="1"/>
  <c r="I145" i="1" s="1"/>
  <c r="B146" i="1"/>
  <c r="H146" i="1"/>
  <c r="I146" i="1" s="1"/>
  <c r="B147" i="1"/>
  <c r="H147" i="1"/>
  <c r="I147" i="1" s="1"/>
  <c r="B148" i="1"/>
  <c r="H148" i="1"/>
  <c r="I148" i="1" s="1"/>
  <c r="B149" i="1"/>
  <c r="H149" i="1"/>
  <c r="I149" i="1" s="1"/>
  <c r="B150" i="1"/>
  <c r="H150" i="1"/>
  <c r="I150" i="1" s="1"/>
  <c r="B151" i="1"/>
  <c r="H151" i="1"/>
  <c r="I151" i="1" s="1"/>
  <c r="B152" i="1"/>
  <c r="H152" i="1"/>
  <c r="I152" i="1" s="1"/>
  <c r="B153" i="1"/>
  <c r="H153" i="1"/>
  <c r="I153" i="1" s="1"/>
  <c r="B154" i="1"/>
  <c r="H154" i="1"/>
  <c r="I154" i="1" s="1"/>
  <c r="B169" i="1"/>
  <c r="H169" i="1"/>
  <c r="I169" i="1" s="1"/>
  <c r="B170" i="1"/>
  <c r="H170" i="1"/>
  <c r="I170" i="1" s="1"/>
  <c r="B171" i="1"/>
  <c r="H171" i="1"/>
  <c r="I171" i="1" s="1"/>
  <c r="B172" i="1"/>
  <c r="H172" i="1"/>
  <c r="I172" i="1" s="1"/>
  <c r="B173" i="1"/>
  <c r="H173" i="1"/>
  <c r="I173" i="1" s="1"/>
  <c r="B174" i="1"/>
  <c r="H174" i="1"/>
  <c r="I174" i="1" s="1"/>
  <c r="B121" i="1"/>
  <c r="H121" i="1"/>
  <c r="I121" i="1" s="1"/>
  <c r="B122" i="1"/>
  <c r="H122" i="1"/>
  <c r="I122" i="1" s="1"/>
  <c r="B123" i="1"/>
  <c r="H123" i="1"/>
  <c r="I123" i="1" s="1"/>
  <c r="B124" i="1"/>
  <c r="H124" i="1"/>
  <c r="I124" i="1" s="1"/>
  <c r="B125" i="1"/>
  <c r="H125" i="1"/>
  <c r="I125" i="1" s="1"/>
  <c r="B126" i="1"/>
  <c r="H126" i="1"/>
  <c r="I126" i="1" s="1"/>
  <c r="B127" i="1"/>
  <c r="H127" i="1"/>
  <c r="I127" i="1" s="1"/>
  <c r="B128" i="1"/>
  <c r="H128" i="1"/>
  <c r="I128" i="1" s="1"/>
  <c r="B129" i="1"/>
  <c r="H129" i="1"/>
  <c r="I129" i="1" s="1"/>
  <c r="B130" i="1"/>
  <c r="H130" i="1"/>
  <c r="I130" i="1" s="1"/>
  <c r="B131" i="1"/>
  <c r="H131" i="1"/>
  <c r="I131" i="1" s="1"/>
  <c r="B132" i="1"/>
  <c r="H132" i="1"/>
  <c r="I132" i="1" s="1"/>
  <c r="B133" i="1"/>
  <c r="H133" i="1"/>
  <c r="I133" i="1" s="1"/>
  <c r="B134" i="1"/>
  <c r="H134" i="1"/>
  <c r="I134" i="1" s="1"/>
  <c r="B135" i="1"/>
  <c r="H135" i="1"/>
  <c r="I135" i="1" s="1"/>
  <c r="B136" i="1"/>
  <c r="H136" i="1"/>
  <c r="I136" i="1" s="1"/>
  <c r="B117" i="1"/>
  <c r="H117" i="1"/>
  <c r="I117" i="1" s="1"/>
  <c r="B118" i="1"/>
  <c r="H118" i="1"/>
  <c r="I118" i="1" s="1"/>
  <c r="B119" i="1"/>
  <c r="H119" i="1"/>
  <c r="I119" i="1" s="1"/>
  <c r="B120" i="1"/>
  <c r="H120" i="1"/>
  <c r="I120" i="1" s="1"/>
  <c r="B115" i="1"/>
  <c r="H115" i="1"/>
  <c r="I115" i="1" s="1"/>
  <c r="B116" i="1"/>
  <c r="H116" i="1"/>
  <c r="I116" i="1" s="1"/>
  <c r="B114" i="1"/>
  <c r="H114" i="1"/>
  <c r="I114" i="1" s="1"/>
  <c r="B113" i="1"/>
  <c r="H113" i="1"/>
  <c r="I113" i="1" s="1"/>
  <c r="H112" i="1"/>
  <c r="I112" i="1" s="1"/>
  <c r="B112" i="1"/>
  <c r="H111" i="1"/>
  <c r="I111" i="1" s="1"/>
  <c r="B111" i="1"/>
  <c r="H110" i="1"/>
  <c r="I110" i="1" s="1"/>
  <c r="B110" i="1"/>
  <c r="H109" i="1"/>
  <c r="I109" i="1" s="1"/>
  <c r="B109" i="1"/>
  <c r="H105" i="1"/>
  <c r="I105" i="1" s="1"/>
  <c r="B105" i="1"/>
  <c r="H104" i="1"/>
  <c r="I104" i="1" s="1"/>
  <c r="B104" i="1"/>
  <c r="H103" i="1"/>
  <c r="I103" i="1" s="1"/>
  <c r="B103" i="1"/>
  <c r="H102" i="1"/>
  <c r="I102" i="1" s="1"/>
  <c r="B102" i="1"/>
  <c r="I64" i="1"/>
  <c r="I70" i="1"/>
  <c r="I71" i="1"/>
  <c r="B70" i="1"/>
  <c r="B71" i="1"/>
  <c r="B97" i="1"/>
  <c r="H97" i="1"/>
  <c r="I97" i="1" s="1"/>
  <c r="H96" i="1"/>
  <c r="I96" i="1" s="1"/>
  <c r="B96" i="1"/>
  <c r="H95" i="1"/>
  <c r="I95" i="1" s="1"/>
  <c r="B95" i="1"/>
  <c r="H94" i="1"/>
  <c r="I94" i="1" s="1"/>
  <c r="B94" i="1"/>
  <c r="H93" i="1"/>
  <c r="I93" i="1" s="1"/>
  <c r="B93" i="1"/>
  <c r="H92" i="1"/>
  <c r="I92" i="1" s="1"/>
  <c r="B92" i="1"/>
  <c r="H91" i="1"/>
  <c r="I91" i="1" s="1"/>
  <c r="B91" i="1"/>
  <c r="H90" i="1"/>
  <c r="I90" i="1" s="1"/>
  <c r="B90" i="1"/>
  <c r="H89" i="1"/>
  <c r="I89" i="1" s="1"/>
  <c r="B89" i="1"/>
  <c r="H84" i="1"/>
  <c r="I84" i="1" s="1"/>
  <c r="I86" i="1" s="1"/>
  <c r="B84" i="1"/>
  <c r="B76" i="1"/>
  <c r="H76" i="1"/>
  <c r="I76" i="1" s="1"/>
  <c r="B72" i="1"/>
  <c r="I72" i="1"/>
  <c r="B64" i="1"/>
  <c r="I59" i="1"/>
  <c r="B59" i="1"/>
  <c r="I185" i="1" l="1"/>
  <c r="I106" i="1"/>
  <c r="I99" i="1"/>
  <c r="I81" i="1"/>
  <c r="I73" i="1"/>
  <c r="I18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Tayane Sampaio de Jesus</author>
  </authors>
  <commentList>
    <comment ref="I8" authorId="0" shapeId="0" xr:uid="{351FE24D-16B7-4A61-81A6-680220D5B354}">
      <text>
        <r>
          <rPr>
            <sz val="8"/>
            <color indexed="81"/>
            <rFont val="Calibri"/>
            <family val="2"/>
            <scheme val="minor"/>
          </rPr>
          <t>Será preenchido pelo Analista Técnico Esportivo</t>
        </r>
        <r>
          <rPr>
            <sz val="8"/>
            <color indexed="81"/>
            <rFont val="Segoe UI"/>
            <family val="2"/>
          </rPr>
          <t>.</t>
        </r>
      </text>
    </comment>
    <comment ref="C9" authorId="0" shapeId="0" xr:uid="{2E56DB98-99BC-4448-B7FF-D461E7E00719}">
      <text>
        <r>
          <rPr>
            <sz val="8"/>
            <color indexed="81"/>
            <rFont val="Calibri"/>
            <family val="2"/>
            <scheme val="minor"/>
          </rPr>
          <t>Informar o mês em que o pedido de Aquisicação de Materiais e Equipamentos deverá ser realizado: janeiro, maio ou setembro.</t>
        </r>
      </text>
    </comment>
    <comment ref="I9" authorId="0" shapeId="0" xr:uid="{BA5582FB-B718-4FDE-A241-BCF417DBB78B}">
      <text>
        <r>
          <rPr>
            <sz val="8"/>
            <color indexed="81"/>
            <rFont val="Calibri"/>
            <family val="2"/>
            <scheme val="minor"/>
          </rPr>
          <t>Informar o mês em que o pedido de Aquisicação de Materiais e Equipamentos deverá ser realizado: janeiro, maio ou setembro.</t>
        </r>
      </text>
    </comment>
    <comment ref="B16" authorId="0" shapeId="0" xr:uid="{9367CEF5-DB15-4A9B-A878-D1740E552F59}">
      <text>
        <r>
          <rPr>
            <sz val="8"/>
            <color indexed="81"/>
            <rFont val="Calibri"/>
            <family val="2"/>
            <scheme val="minor"/>
          </rPr>
          <t>Informar o endereço completo da Federação.</t>
        </r>
      </text>
    </comment>
    <comment ref="B18" authorId="0" shapeId="0" xr:uid="{06149E89-2744-430F-990A-EE19737F35BD}">
      <text>
        <r>
          <rPr>
            <sz val="8"/>
            <color indexed="81"/>
            <rFont val="Calibri"/>
            <family val="2"/>
            <scheme val="minor"/>
          </rPr>
          <t>Informar o e-mail da Federação.</t>
        </r>
      </text>
    </comment>
    <comment ref="H18" authorId="0" shapeId="0" xr:uid="{83FEDD93-DD9B-48B2-9993-6CEB2820319C}">
      <text>
        <r>
          <rPr>
            <sz val="8"/>
            <color indexed="81"/>
            <rFont val="Calibri"/>
            <family val="2"/>
            <scheme val="minor"/>
          </rPr>
          <t>Informar o telefone da Federação.</t>
        </r>
      </text>
    </comment>
    <comment ref="B24" authorId="0" shapeId="0" xr:uid="{66A702FD-56C4-48B1-B2AC-D3BF46F17EEF}">
      <text>
        <r>
          <rPr>
            <sz val="8"/>
            <color indexed="81"/>
            <rFont val="Calibri"/>
            <family val="2"/>
            <scheme val="minor"/>
          </rPr>
          <t>Informar o endereço completo em que o material e/ou equipamento deverá ser entregue.</t>
        </r>
      </text>
    </comment>
    <comment ref="A29" authorId="0" shapeId="0" xr:uid="{706DFB9C-E477-443D-8848-07EFF46459B2}">
      <text>
        <r>
          <rPr>
            <sz val="9"/>
            <color indexed="81"/>
            <rFont val="Calibri"/>
            <family val="2"/>
            <scheme val="minor"/>
          </rPr>
          <t>Descreva o que a Federação pretende obter/alcançar com o projeto. Os objetivos específicos devem ser escritos de forma detalhada, atentando-se para ser específico, mensurável, atingível e com prazos.</t>
        </r>
      </text>
    </comment>
    <comment ref="A34" authorId="0" shapeId="0" xr:uid="{BCEE4436-CAEF-419E-8B8C-BDC60617CB55}">
      <text>
        <r>
          <rPr>
            <sz val="9"/>
            <color indexed="81"/>
            <rFont val="Calibri"/>
            <family val="2"/>
            <scheme val="minor"/>
          </rPr>
          <t>Informe as metas que a Federação deseja atingir com o projeto.
Ex.: melhorar a qualidade das competições realizadas pela Federação.</t>
        </r>
        <r>
          <rPr>
            <sz val="9"/>
            <color indexed="81"/>
            <rFont val="Segoe UI"/>
            <family val="2"/>
          </rPr>
          <t xml:space="preserve">
</t>
        </r>
        <r>
          <rPr>
            <sz val="9"/>
            <color indexed="81"/>
            <rFont val="Calibri"/>
            <family val="2"/>
            <scheme val="minor"/>
          </rPr>
          <t>Informe os indicadores que serão utilizados para medir o sucesso na realização das metas estipuladas.
Ex.: disponibilizar bolas de boa qualidade para a realização das competições.</t>
        </r>
      </text>
    </comment>
    <comment ref="A46" authorId="0" shapeId="0" xr:uid="{DA26AA34-F4DE-459E-B9AA-5AA21027E4FD}">
      <text>
        <r>
          <rPr>
            <sz val="9"/>
            <color indexed="81"/>
            <rFont val="Calibri"/>
            <family val="2"/>
            <scheme val="minor"/>
          </rPr>
          <t>Descreva porquê o projeto deve ser realizado. Informe quais são os problemas que justificam a existência do projeto.</t>
        </r>
      </text>
    </comment>
    <comment ref="A50" authorId="0" shapeId="0" xr:uid="{EEEAD52E-5453-44EE-B83C-6C73A00CB1BF}">
      <text>
        <r>
          <rPr>
            <sz val="9"/>
            <color indexed="81"/>
            <rFont val="Calibri"/>
            <family val="2"/>
            <scheme val="minor"/>
          </rPr>
          <t>No texto, responda as seguintes perguntas:
- Por que a Federação quer solicitar a aquisição deste materiais e equipamentos?
- Como estes materiais e equipamentos serão utilizados?
- Porque a Federação solicita este quantitativo de materiais e equipamentos?</t>
        </r>
      </text>
    </comment>
    <comment ref="A59" authorId="0" shapeId="0" xr:uid="{5607D2AC-9AD9-4F9E-9DFE-ABA27E0D7220}">
      <text>
        <r>
          <rPr>
            <sz val="8"/>
            <color indexed="81"/>
            <rFont val="Segoe UI"/>
            <family val="2"/>
          </rPr>
          <t>Selecione o número do item desejado, de acordo com a "Lista de Materiais PAF 5".</t>
        </r>
      </text>
    </comment>
    <comment ref="G59" authorId="0" shapeId="0" xr:uid="{8880E9B9-6BD5-4085-88CB-C12D3E53E9A1}">
      <text>
        <r>
          <rPr>
            <sz val="8"/>
            <color indexed="81"/>
            <rFont val="Segoe UI"/>
            <family val="2"/>
          </rPr>
          <t>Selecione quantas unidades do item a Federação deseja solicitar.</t>
        </r>
      </text>
    </comment>
    <comment ref="A189" authorId="0" shapeId="0" xr:uid="{DCDF05FA-C5A3-4BCA-B542-F383C4E13BA8}">
      <text>
        <r>
          <rPr>
            <sz val="9"/>
            <color indexed="81"/>
            <rFont val="Calibri"/>
            <family val="2"/>
            <scheme val="minor"/>
          </rPr>
          <t>Quadro resumo de solicitação de Recursos Humanos para Gestão Técnica da Entidade.</t>
        </r>
      </text>
    </comment>
    <comment ref="A192" authorId="0" shapeId="0" xr:uid="{5372F732-8D69-43D5-B441-8C07941525CD}">
      <text>
        <r>
          <rPr>
            <sz val="9"/>
            <color indexed="81"/>
            <rFont val="Calibri"/>
            <family val="2"/>
            <scheme val="minor"/>
          </rPr>
          <t>Quadro resumo de solicitação de Recursos Humanos para Gestão Técnica da Entidade.</t>
        </r>
      </text>
    </comment>
  </commentList>
</comments>
</file>

<file path=xl/sharedStrings.xml><?xml version="1.0" encoding="utf-8"?>
<sst xmlns="http://schemas.openxmlformats.org/spreadsheetml/2006/main" count="246" uniqueCount="224">
  <si>
    <t>1. INFORMAÇÕES GERAIS DO PROJETO</t>
  </si>
  <si>
    <t>Número do Projeto</t>
  </si>
  <si>
    <t>Tipos de Projeto</t>
  </si>
  <si>
    <t>Início do Projeto</t>
  </si>
  <si>
    <t>Fim do Projeto</t>
  </si>
  <si>
    <t>2. DADOS DO PROPONENTE</t>
  </si>
  <si>
    <t>Federação</t>
  </si>
  <si>
    <t>CNPJ</t>
  </si>
  <si>
    <t>Endereço</t>
  </si>
  <si>
    <t>Bairro</t>
  </si>
  <si>
    <t>Cidade</t>
  </si>
  <si>
    <t>Estado</t>
  </si>
  <si>
    <t>CEP</t>
  </si>
  <si>
    <t>Federações</t>
  </si>
  <si>
    <t>Federação Acreana do Desporto Escolar</t>
  </si>
  <si>
    <t>Federação Alagoana de Esportes Colegiais</t>
  </si>
  <si>
    <t>Federação Amazonense do Desporto Escolar</t>
  </si>
  <si>
    <t>Federação Amapaense Do Desporto Escolar</t>
  </si>
  <si>
    <t>Federação Baiana  de Esporte Escolar</t>
  </si>
  <si>
    <t>Federação Cearense de Desporto Escolar</t>
  </si>
  <si>
    <t>Federação Regional do Desporto Escolar do DF</t>
  </si>
  <si>
    <t>Federação Capixaba do Desporto Escolar</t>
  </si>
  <si>
    <t>Federação Goiana Do Desporto Escolar</t>
  </si>
  <si>
    <t xml:space="preserve">Federação Matogrosense de Desporto Escolar </t>
  </si>
  <si>
    <t>Federação Escolar de Esporte de Mato Grosso do Sul</t>
  </si>
  <si>
    <t>Federação de Esportes Estudantis de Minas Gerais</t>
  </si>
  <si>
    <t>Federação Paraense de Desporto Escolar</t>
  </si>
  <si>
    <t>Federação Paraibana do Desporto Escolar</t>
  </si>
  <si>
    <t>Federação do Desporto Escolar do Paraná</t>
  </si>
  <si>
    <t>Federação do Esporte Escolar de Pernambuco</t>
  </si>
  <si>
    <t>Federação de Esportes Estudantis do Piauí</t>
  </si>
  <si>
    <t>Federação de Esportes Estudantis do Rio de Janeiro</t>
  </si>
  <si>
    <t>Federação Norte Riograndense de Desporto Escolar</t>
  </si>
  <si>
    <t>Federação do Desporto Escolar do Rio Grande Do Sul</t>
  </si>
  <si>
    <t>Federação de Desporto Escolar do Estado de Roraima</t>
  </si>
  <si>
    <t>Federação Catarinense de Desporto Escolar </t>
  </si>
  <si>
    <t>Federação do Desporto Escolar do Estado de SP</t>
  </si>
  <si>
    <t>Federação Sergipana de Desportos Escolares </t>
  </si>
  <si>
    <t>Federação Tocantinense de Desporto Escolar</t>
  </si>
  <si>
    <t>Federação Maranhense do Desporto Escolar</t>
  </si>
  <si>
    <t>Estados</t>
  </si>
  <si>
    <t>AC</t>
  </si>
  <si>
    <t>AL</t>
  </si>
  <si>
    <t>AP</t>
  </si>
  <si>
    <t>AM</t>
  </si>
  <si>
    <t>BA</t>
  </si>
  <si>
    <t>CE</t>
  </si>
  <si>
    <t>ES</t>
  </si>
  <si>
    <t>GO</t>
  </si>
  <si>
    <t>MA</t>
  </si>
  <si>
    <t>MT</t>
  </si>
  <si>
    <t>MS</t>
  </si>
  <si>
    <t>MG</t>
  </si>
  <si>
    <t>PA</t>
  </si>
  <si>
    <t>PB</t>
  </si>
  <si>
    <t>PR</t>
  </si>
  <si>
    <t>PE</t>
  </si>
  <si>
    <t>PI</t>
  </si>
  <si>
    <t>RJ</t>
  </si>
  <si>
    <t>RN</t>
  </si>
  <si>
    <t>RS</t>
  </si>
  <si>
    <t>RO</t>
  </si>
  <si>
    <t>RR</t>
  </si>
  <si>
    <t>SC</t>
  </si>
  <si>
    <t>SP</t>
  </si>
  <si>
    <t>SE</t>
  </si>
  <si>
    <t>TO</t>
  </si>
  <si>
    <t>DF</t>
  </si>
  <si>
    <t>UF</t>
  </si>
  <si>
    <t>E-mail</t>
  </si>
  <si>
    <t>Telefone</t>
  </si>
  <si>
    <t>Nome</t>
  </si>
  <si>
    <t>Cargo na Federação</t>
  </si>
  <si>
    <t>CPF</t>
  </si>
  <si>
    <t>RG</t>
  </si>
  <si>
    <t>Presidente</t>
  </si>
  <si>
    <t>Vice-Presidente</t>
  </si>
  <si>
    <t>Quant.</t>
  </si>
  <si>
    <t>Valor Unitário</t>
  </si>
  <si>
    <t>Ponto de Referência</t>
  </si>
  <si>
    <t>Tipo de Material e/ou Equipamento</t>
  </si>
  <si>
    <t>Material Técnico Esportivo</t>
  </si>
  <si>
    <t>Material de Premiação</t>
  </si>
  <si>
    <t>Item</t>
  </si>
  <si>
    <t>Descritivo</t>
  </si>
  <si>
    <t>Valor Total do Lote</t>
  </si>
  <si>
    <t>Órgão Exp.</t>
  </si>
  <si>
    <t>VALOR TOTAL DO PROJETO</t>
  </si>
  <si>
    <t>Valor Total por Item</t>
  </si>
  <si>
    <t>ITEM</t>
  </si>
  <si>
    <t>DESCRITIVO</t>
  </si>
  <si>
    <t>VALOR</t>
  </si>
  <si>
    <t>QUANTIDADE DE ITENS</t>
  </si>
  <si>
    <t>Selecione quantas unidades do item a Federação deseja solicitar.</t>
  </si>
  <si>
    <t>MATERIAL TÉCNICO ESPORTIVO</t>
  </si>
  <si>
    <t>Meta</t>
  </si>
  <si>
    <t>Indicador</t>
  </si>
  <si>
    <t>calendário</t>
  </si>
  <si>
    <t>Cabo HDMI: 2.0 Ultra HD 3D 4K. ESPECIFICAÇÕES (Cabo HDMI 2.0 Resoluções em 4k @ 50/60(2160p), que significa 4 x mais definição de qualidade do que os 1080p/60 de resolução de vídeo; 60 Fps; Plug and Play; SUPORTA (3D; Canal de ethernet HDMI; Retorno de áudio; Resolução 4K; 20 Metros.</t>
  </si>
  <si>
    <t>PREMIAÇÃO</t>
  </si>
  <si>
    <t>Federação do Esporte Escolar de Rondônia</t>
  </si>
  <si>
    <t>Aquisição de Materiais, Equipamentos e Serviços</t>
  </si>
  <si>
    <t>META é algo que se consegue de fato alcançar quando realiza uma atividade.</t>
  </si>
  <si>
    <t>INDICADOR avalia se a meta detalhada de fato foi alcançada.</t>
  </si>
  <si>
    <t>Ex: Relatórios de Atividades Desenvolvidas</t>
  </si>
  <si>
    <t>Ex: Aumentar em 100% a produtividade dos colaboradores com os equipamentos adquiridos</t>
  </si>
  <si>
    <t>SERVIÇOS GRÁFICOS</t>
  </si>
  <si>
    <t>BANNER Banner tamanho 0,80m X 1,20 m em impressão digital 4 x 0 cor, lona 440, acabamento bastão e ponteira parte inferior e superior. Obs.: a instalação e desinstalação são de responsabilidade da contratada, conforme medidas e layout fornecidos pela contratante.</t>
  </si>
  <si>
    <t>LONA Lona tamanho 3m x 2m em impressão digital 4 x 0 cor, lona 440, acabamento em ilhós. Obs.: a instalação e desinstalação são de responsabilidade da contratada, conforme medidas e layout fornecidos pela contratante.</t>
  </si>
  <si>
    <t>LONA VINÍLICA COM ILHÓS
Fosca 440 gramas, impressão digital, tamanhos variados, resolução de 1440 dpis, 4 cores, com acabamento em ilhós reforçados. Instalação, retirada e todos os custos de logística da equipe e equipamentos, bem como todo material necessário para sua instalação será por conta da contratada, conforme medidas e layout fornecido pela contratante</t>
  </si>
  <si>
    <t>PRISMA DE POLIONDA DE QUADRA
Confeccionada em placas dobráveis polionda tipo telhado, medindo 2mx1,20m (largura e altura/montado) cada placa, impressão adesivado fosca em cores 4x0, acabamento com velcro para fechamento, 3 faces (cubo). Conforme medidas e layout fornecido pela contratante.</t>
  </si>
  <si>
    <t>Serviços Gráficos</t>
  </si>
  <si>
    <t>EQUIPAMENTOS ELETRÔNICOS</t>
  </si>
  <si>
    <t>SONORIZAÇÃO</t>
  </si>
  <si>
    <t>EQUIPAMENTO DE SONORIZAÇÃO
Equipamento de Sonorização composto por:
2 Caixas Datrel (uma ativa e uma passiva) 15, 300w, ou similar 
1 Mesa De Som LL Audio Starmix XMS1202D 12  Canais Bluetooth, ou similar
2 Microfone Vokal Mc20 sem fio, ou similar
2 Suportes pedestal de caixa
2 pedestais para os microfones
Caixas de Som AT 15.300, ou similar
- 1 Falante de 15 e Driver Titânio
- 2 Canais de entrada (STP/P10/XLR Balanceada)
- 1 Canal de saída escrava 8 Ohms (300 watts)
- Sensibilidade de Entrada: Line - 500 mV/Mic - 50 mV
- Impedância de Entrada: Line - 5K Ohms/Mic - 200~600 Ohms
- Potência Máxima: 600W as 2 caixas ligadas em conjunto (cada caixa possui 300w)
- Transdutor: Alto-Falante: 15''/1 Driver/ Divisor 4kHz/12bB
- Resposta de frequência: (10dB) 60 Hz a 18kHz
- Alça e Suporte para pedestal
- Dimensões em cm: (Altura 66/Largura 44/Profundidade 44 )
- Peso: 21 Kg
- Voltagem: 110/220
- Conexão Bluetooth, usb Mesa De Som 12 Canais Bluetooth
- 9 canais XLR
- 2 canais P10
- 1 canal USB
- Canais 01 a 09: MIC
- Conector XLR LINE
- Conector 1/4" TRS (P10) mono Canal 10 e 11: MIC
- Conector 1/4" TRS (P10) mono LINE
-Conector 1/4" TRS (P10) mono Canal 12: 
Entrada USB, conexão/ligação bluetooth, Micro SD Card, Rádio FM Equalização de 03 vias: LOW, MID e HIGH para Canais 01 a 11
Equalização de 02 vias: LOW e High para Canal 12 FX: controle de efeito externo ou saída de monitor PAN: controle panorâmico GAIN: controle de volume do canal
Recursos Master (Main Selection)
Saídas: MAIN OUT: saída L / R da mesa com controles individuais de volume “MAIN MIX” 
CTRL ROOM OUT: L / R saída estéreo para Retorno PHONES: saída para Fone de Ouvido. As saídas CTRL ROOM OUT e PHONES reproduzem o mesmo sinal, e possuem o mesmo controle de 
volume.
REC: saída para gravação da mesa FX SEND: saída de efeito ou de monitor
Entradas: AUX: sinal externo (CD, MD, PC etc)
ST AUX RETURN: processador de efeitos externo
Controles do Master: AUX RETURN: controle volume
ST AUX RETURN AUX/REC TO PHONES: quando pressionada envia o sinal da entrada “AUX” para as saídas “CTRL ROOM OUT” e “PHONES”
AUX/REC TO MAIN: quando pressionada envia o sinal da entrada “AUX” para a saída da mesa “MAIN OUT”
Consumo de potência: 24,5W Dimensões (A x L x P): 70 mm x 435 mm x 335 mm Peso líquido: 3,85 kg
Microfone sem fio
- Resposta de Frequência: 50Hz- 15kHz
- Impedância: 600 Ohms +/- 30% at 1kHz
- Sensibilidade: -54dB +/-30dB (1V/Pa)
- Conexão XLR
- Chave ON/OFF
- Corpo em Metal Suporte Tripe Pedestal
- Peso (kg): 2,10
- Capacidade de carga (kg): 50
- Material: Aço/Plástico
- Ajustes: Altura
- Material de alta resistência com grande capacidade de carga. - Pintura eletrostática e tratamento antiferrugem</t>
  </si>
  <si>
    <t>UNIFORMES</t>
  </si>
  <si>
    <t>CAMISA ORGANIZAÇÃO 
Camisa manga curta, tipo gola polo, unissex, com abertura frontal, 02 botões, fabricada em malha piquet PA, 50% algodão e 50% poliéster, 145g, não transparente, sem bolso, com personalização em sublimação localizada, cor a definir, conforme layout fornecido pela contratante. Deverão ser embalados em sacos transparentes, indicando o tamanho.</t>
  </si>
  <si>
    <t>CAMISETA DELEGAÇÃO 
Camiseta manga curta, tipo de gola careca, confeccionada dry fit com tratamento antimicrobial, 100% poliéster, 145g com personalização em sublimação total, gola redonda, ribana sanfonada e costuras rebatidas na gola, cor a definir, conforme layout fornecido pela contratante. Deverão ser embalados em sacos transparentes, indicando o tamanho.</t>
  </si>
  <si>
    <t>CAMISETA ARBITRAGEM 
Camiseta manga curta, tipo de gola careca, confeccionada dry fit com tratamento antimicrobial, 100% poliéster, 145g com personalização em sublimação total, gola redonda, ribana sanfonada e costuras rebatidas na gola, cor a definir, conforme layout fornecido pela contratante. Deverão ser embalados em sacos transparentes, indicando o tamanho</t>
  </si>
  <si>
    <t>CAMISETA APOIO 
Camiseta manga curta, tipo de gola careca, confeccionada dry fit com tratamento antimicrobial, 100% poliéster, 145g com personalização em sublimação total, gola redonda, ribana sanfonada e costuras rebatidas na gola, cor a definir, conforme layout fornecido pela contratante. Deverão ser embalados em sacos transparentes, indicando o tamanho.</t>
  </si>
  <si>
    <t>CALÇA 
Calça confeccionada em suedine, 245g com elástico de 4 cm na cintura e punho na barra, com cordão na cintura bolsos laterais e entrepernas com costura reforçada, logo em silk screen nas laterais, cor a definir, conforme layout fornecido pela contratante. Deverão ser embalados em sacos transparentes, indicando o tamanho.</t>
  </si>
  <si>
    <t>BERMUDA MASCULINA 
Bermuda confeccionada em suedine, 245g com elástico de 4 cm na cintura e cordão na cintura, barra costurada na galoneira, bolsos laterais e entrepernas com costura reforçada, logo em silk screen nas laterais, cor a definir, conforme layout fornecido pela contratante. Deverão ser embalados em sacos transparentes, indicando o tamanho.</t>
  </si>
  <si>
    <t>BERMUDA FEMININA 
Bermuda confeccionada em suedine, 245g com elástico de 4 cm na cintura e cordão na cintura, barra costurada na galoneira, bolsos laterais e entrepernas com costura reforçada, logo em silk screen nas laterais, cor a definir, conforme layout fornecido pela contratante. Deverão ser embalados em sacos transparentes, indicando o tamanho</t>
  </si>
  <si>
    <t xml:space="preserve">AGASALHO 
Agasalho confeccionado em suedine, 245g com bolsos nas laterais, acabamento de galoneira na barra e na cintura, com zíper tratorado, destacável, logo em sublimação total, cor a definir, conforme layout fornecido pela contratante. Deverão ser embalados em sacos transparentes, indicando o tamanho. </t>
  </si>
  <si>
    <t>COLETE 
Colete liso dry, com viés contrastante nas laterais e na bainha. Age retirando o suor da parte interna e expelindo para a parte externa do tecido, garantindo o equilíbrio térmico. Possui toque macio, extremamente leve e sedoso. Tecido com trama, que proporciona toque macio e excelente caimento. Tecido 100% poliéster.</t>
  </si>
  <si>
    <t>UNIFORME</t>
  </si>
  <si>
    <t>SUPORTE PEDESTAL PARA SMART TV
Suporte Pedestal para Smart TV, indicado para TVs de LED, LCD, Plasma e 3D com tamanho de 32 a 75 polegadas e peso até 50kg, que sejam compatíveis com o padrão de fixação VESA dos seguintes formatos 200x100, 200x200, 200x300, 300x200, 300x300, 400x200, 400x300, 400x400, 600x200 ou 600x400mm (HxV)). CARACTERÍSTICAS (Pedestal de Chão com Regulagem de Altura; Bandeja de apoio para DVDs player, Blu-Ray, Notebook; Bandeja superior de apoio para Webcam). FUNÇÕES (Regulagem de altura da TV; Passagem interna para fiação; Regulagem de altura da bandeja inferior; Regulagem de altura da bandeja superior; Rodízios para movimentar o pedestal sobre superfícies planas). CAPACIDADE DE CARGA (Carga máxima do suporte para TV: Até 50kg; Carga máxima sobre a bandeja inferior: Até 10kg; Carga máxima sobre a bandeja superior: Até 5kg). ALTURA (Medida do chão ao centro da base de monitor: Altura Mínima: 1290mm; Altura Intermediária 1370mm; Altura Máxima: 1450mm; * 3 opções de altura para a TV). EXTRAS (02 Rodízios com trava para evitar movimentações indesejadas). DADOS TÉCNICOS (Material: Aço Carbono; Acabamento: Tratamento Anti-Corrosão e pintura Epóxi Eletrostática; Medidas da Bandeja Inferior: 48,5x29,3cm (LxP); Medidas da Bandeja Superior: 22,8x29,8cm (LxP); Medida da Base de Chão: 66,5x88cm; Dimensões Embalagem: (A x L x P): 36x156x12cm; Peso bruto: 17kg). ITENS INCLUSOS (Manual de instruções / Certificado de Garantia; Parafusos para fixação da TV / Monitor).</t>
  </si>
  <si>
    <t>CASE INDIVIDUAL TV 50”
Case Individual Tv 50”, estrutura de 10mm revestido em laminado tx preta. Perfil macho e fêmea de 10mm de alumínio para maior resistência. Cantoneira em L nas laterais de 25mm. Acabamento interno em espuma de alta densidade de 10mm + carpê. 2 Fechos tipo 
borboleta cromado embutidos. Cantos de metal cromado. 2 Alças de metal embutidas. 4 Batentes de borracha na parte inferior do case</t>
  </si>
  <si>
    <t>MEDALHA
Medalha em liga Zamac, com a frente cunhada e esmaltada e verso cunhado mais print color; deve ter acabamentos brilhantes nas cores ouro, prata e bronze nas duas faces; deve medir, no mínimo, 8 cm de diâmetro, 5mm de espessura e passador com abertura de 3,2cm para fita confeccionada em cetim, personalizada acetinada, com sublimação nos dois lados, medindo 3cm de largura e 75cm de comprimento acompanhando a medalha. Os layouts da frente/verso da medalhae da fita serão enviados pela CONTRATANTE.</t>
  </si>
  <si>
    <t>TROFÉU 3º COLOCADO
Troféu em metal Zamac, processo de fundição de alta precisão, molde 3D de acordo com o layout fornecido pela CONTRATANTE. Tamanho 20cm x 20cm, com banho em bronze, pintura em resina epóxi, base dupla em MDF laqueado.</t>
  </si>
  <si>
    <t>TROFÉU 2º COLOCADO
Troféu em metal Zamac, processo de fundição de alta precisão, molde 3D de acordo com o layout fornecido pela CONTRATANTE. Tamanho 25cm x 25cm, com banho em prata, pintura em resina epóxi, base dupla em MDF laqueado</t>
  </si>
  <si>
    <t>TROFÉU 1º COLOCADO
Troféu em metal Zamac, processo de fundição de alta precisão, molde 3D de acordo com o layout fornecido pela CONTRATANTE. Tamanho 30cm x 30cm, com banho em ouro, pintura em resina epóxi, base dupla em MDF laqueado.</t>
  </si>
  <si>
    <t>LARGURA(m²)</t>
  </si>
  <si>
    <t>COMPRIMENTO (m²)</t>
  </si>
  <si>
    <t>BOLA DE BASQUETEBOL FEMININO
Bola de basquetebol oficial Feminino com circunferência de 72-74cm, peso de 510-565 g, câmara butil, construção matrizada, material microfibra, miolo removível e lubrificado. Bola oficial de campeonatos estaduais. Necessária apresentação de amostra para aprovação final.</t>
  </si>
  <si>
    <t>BOLA DE BASQUETEBOL MASCULINO
Bola de basquetebol masculino com circunferência de 74-78 cm, com peso 580-650g, câmara butil, construção matrizada com material microfibra, miolo removível e lubrificado. Bola oficial de campeonatos estaduais. Necessária apresentação de amostra para aprovação final.</t>
  </si>
  <si>
    <t>BOLA DE BASQUETEBOL 3X3
Bola de basquetebol 3x3 oficial, confeccionada em borracha butílica, miolo removível e lubrificado, peso 565 – 580g, circunferência 72-74cm, câmara airbility/butil, construção matrizada, sistema de forro mutiaxial, laminado PU. Bola oficial de campeonatos estaduais. Necessária apresentação de amostra para aprovação final.</t>
  </si>
  <si>
    <t>BOLA DE FUTSAL ADULTO
Bola de futsal adulto oficial, com peso 400-440g, circunferência 61- 64cm, 11 gomos, laminado PU, termotec, câmara butil, sistema de forro termofixo, processo de dupla colagem, miolo slip system removível e lubrificado. Bola oficial de campeonatos estaduais. Necessária apresentação de amostra para aprovação final.</t>
  </si>
  <si>
    <t>BOLA FUTSAL PARA INICIAÇÃO (SUB 9)
Bola futsal para iniciação (sub 9) - laminado PU, dupla colagem, câmara butil, matrizada, miolo slip system removível e lubrificado, peso aproximado de 250 - 280 g, circunferência entre 49-53 cm. Necessária apresentação de amostra para aprovação final.</t>
  </si>
  <si>
    <t>BOLA DE FUTSAL SUB-11
Bola de futsal sub - 11 com peso 300-360g, circunferência 50 - 55cm, 8 gomos, laminado PU, termotec, câmara butil, processo de dupla colagem, miolo cápsula sis. Necessária apresentação de amostra para aprovação final.</t>
  </si>
  <si>
    <t>BOLA DE FUTSAL SUB-13
Bola de futsal sub - 13 com peso de 350-390g, circunferência 55 - 59cm, 8 gomos, laminado PU, termotec, câmara butil, sistema de forro termofixo, processo de dupla colagem, miolo cápsula sis. Necessária apresentação de amostra para aprovação final.</t>
  </si>
  <si>
    <t>BOLA DE FUTEBOL DE CAMPO PROFISSIONAL
Bola futebol de campo oficial profissional, circunferência de 68 - 70 cm, peso de 410 - 450g, laminado pu, sistema de forro termofixo, miolo removível e lubrificado, matéria_x0002_prima neo gel. Bola oficial de campeonatos estaduais. Necessária apresentação de amostra para aprovação final.</t>
  </si>
  <si>
    <t>BOLA DE FUTEBOL DE CAMPO INFANTIL
Bola oficial de futebol de campo, tamanho infantil - confeccionada em microfibra, diâmetro 63– 67 cm, peso 330 a 390 g, câmara com sistema de balanceamento, proporcionando equilíbrio total para a bola, miolo capsula sis. Necessária apresentação de amostra para aprovação final.</t>
  </si>
  <si>
    <t>BOLA DE FUTEBOL SOCIETY
Bola oficial de futebol society, com 14 gomos termo soldada, confeccionado em PU. Com tecnologia de quique para campo de grama sintética, dupla colagem, forro termofixo, diâmetro 65 – 69 cm, peso 410 a 450 g, câmara com sistema de balanceamento, proporcionando equilíbrio total para a bola, construção termotec, miolo cápsula sis. Bola oficial de campeonatos estaduais. Necessária apresentação de amostra para aprovação final.</t>
  </si>
  <si>
    <t>BOLA DE HANDEBOL H1L
Bola de handebol H1L, material PU ultra grip, circunferência de 50 - 52 cm, peso de 290 - 330 g, câmara butil, costurada, miolo slip system removível e lubrificado. Bola oficial de campeonatos estaduais. Necessária apresentação de amostra para aprovação final.</t>
  </si>
  <si>
    <t>BOLA DE HANDEBOL H2L
Bola de handebol H2L, material PU ultra grip, circunferência de 54 - 56 cm, peso de 325 - 400 g, câmara butil, costurada, miolo slip system removível e lubrificado. Bola oficial de campeonatos estaduais. Necessária apresentação de amostra para aprovação final.</t>
  </si>
  <si>
    <t>BOLA DE HANDEBOL H3L
Bola de handebol H3L, material PU ultra grip, circunferência de 58 - 60 cm, peso de 425 - 475 g, câmara butil, costurada, miolo slip system removível e lubrificado. Bola oficial de campeonatos estaduais. Necessária apresentação de amostra para aprovação final.</t>
  </si>
  <si>
    <t>BOLA DE TÊNIS DE MESA
Bola oficial de tênis de mesa, com tamanho e peso oficial, confeccionadas em celuloide resistente a deformação, quique suave, diâmetro 40mm, peso 2,74g, com 3 estrelas. Unidade. Necessária apresentação de amostra para aprovação final.</t>
  </si>
  <si>
    <t>BOLA DE VOLEIBOL
Bola de Voleibol modelo oficial, construção termotec com material microfibra, circunferência de 65-67 cm, com peso 260-280g, câmara butil, miolo cápsula sis, sistema de forro termofixo, processo extra de dupla colagem. Bola oficial de campeonatos estaduais. Necessária apresentação de amostra para aprovação final.</t>
  </si>
  <si>
    <t>BOLA DE VÔLEI DE PRAIA
Bola oficial de vôlei de praia, matrizada, costura de alta precisão, confeccionada microfibra, diâmetro 65 – 68 cm, peso 260g a 280g, proporcionando equilíbrio total para a bola, miolo com sistema de bico que envolve a agulha, removível e lubrificado. Bola oficial de campeonatos estaduais. Necessária apresentação de amostra para aprovação final.</t>
  </si>
  <si>
    <t>SACO DE BOLAS
Saco de bolas confeccionado em fios de nylon resistente para organizar e transportar até 14 bolas seu design é semelhante a rede predominantemente branco.</t>
  </si>
  <si>
    <t>BOMBA PARA ENCHER BOLA
Bomba para encher bola dupla ação om um sistema exclusivo que permita inflar em dois sentidos empurrar e puxar) o produto deverá ser utilizado para inflar bolas e pneus de bicicleta contendo 1 bomba dupla ação 1 mangueira e 1 agulha rosqueável acondicionada em estojo plástico transparente.</t>
  </si>
  <si>
    <t>REDE DE BADMINTON
Rede de badminton com faixa de vinil superior. Largura de 6m a 6,10m. Altura de 0,75m a 0,77m. Malha 2x2cm. Material de polietileno. Corda de fixação. Necessária apresentação de amostra para aprovação final.</t>
  </si>
  <si>
    <t>REDE DE BASQUETE
Rede oficial de basquete, nylon ou fio 4pp de seda (100% polipropileno). Malha 7 x 7, corda 2 mm. O material deve ser resistente aos embates das partidas específicas do esporte e aos efeitos abrasivos. Necessária apresentação de amostra para aprovação final.</t>
  </si>
  <si>
    <t>REDE PARA FUTEBOL DE SALÃO
Rede para futebol de salão, fio 4mm seda pp - sem nó, malha quadrada de 12x12 confeccionada no fio 4mm sem nó. Material de polipropileno 100% virgem de alta tenacidade com tratamento UV, resistente as intempéries climáticas, cor branca. Modelo tipo México medidas de 3,20 metros de largura x 2,10 metros de altura x 1,00 metros de recuo superior x 1,00 metros de recuo inferior. Necessária apresentação de amostra para aprovação final.</t>
  </si>
  <si>
    <t>REDE PARA FUTEBOL DE CAMPO
Rede para futebol de campo, fio 4mm seda pp - sem nó, modelo tipo México - malha colmeia confeccionada no fio 4mm sem nó. Material de polipropileno 100% virgem de alta tenacidade com tratamento UV, resistente as intempéries climáticas, cor branca. Medidas de 7,50 metros de largura x 2,50 metros de altura x 2,00 metros de recuo superior x 2,00 metros de recuo inferior. Necessária apresentação de
amostra para aprovação final</t>
  </si>
  <si>
    <t>REDE PARA FUTEBOL SOCIETY
Rede para futebol society 5m, fio 4mm seda pp - sem nó, malha colmeia confeccionada no fio 4mm sem nó. Material de polipropileno 100% virgem de alta tenacidade com tratamento UV, resistente as intempéries climáticas, cor branca. Modelo “véu” tradicional medidas de 5,20 metros de largura x 2,30 metros de altura x 0,80 metros de recuo superior x 1,80 metros de recuo inferior. Necessária apresentação de amostra para aprovação final</t>
  </si>
  <si>
    <t>REDE PARA HANDEBOL
Rede para handebol com cortina, fio 4mm seda pp - sem nó, malha quadrada de 12x12 confeccionada no fio 4mm sem nó. Material de polipropileno 100% virgem de alta tenacidade com tratamento UV, resistente as intempéries climáticas cor branca. Modelo tipo México medidas de 3,20 metros de largura x 2,10 metros de altura x 1,00 metros de recuo superior x 1,00 metros de recuo inferior. Necessária 
apresentação de amostra para aprovação final.</t>
  </si>
  <si>
    <t>KIT DE REDE DE TÊNIS DE MESA
Kit de rede de tênis de mesa, contendo suportes de aço com ajustes rosqueáveis. Composto por 1 rede, 1 par de hastes em aço, 1 par de tubos de fixação 1 régua para medição da altura. Necessária aprovação e/ou certificação da ITTF ou CBTM. Necessária apresentação de amostra para aprovação final.</t>
  </si>
  <si>
    <t>REDE DE VOLEIBOL
Rede de voleibol oficial, em fio 2,5mm ,100% polipropileno (seda) na cor preta com tratamento UV; comprimento: 10m; malha 10x10, altura 1,00m. Na parte superior uma faixa horizontal de 7cm de largura, feita de uma tela branca dobrada ao meio e costurada em toda a sua extensão. Na parte inferior da rede outra faixa horizontal, com 5cm, similar a faixa superior. Suporte para antena, em lona de algodão, reforçada com fixação em velcro com 5cm de largura e cabo (corda de 8mm de diâmetro) com 15 metros. Necessária apresentação de amostra para aprovação final.</t>
  </si>
  <si>
    <t>REDE DE VÔLEI DE PRAIA
Rede de vôlei de praia oficial, malha 10x10 cm fio 2,5mm -
sem nó medidas: 1,00 x 8,50 metros com 2 faixas PVC e 
costura dupla fio 2,5 mm de polipropileno pp 100% virgem de alta tenacidade, com tratamento UV, resistente as intempéries climáticas.com 2 faixas e costura dupla, com tratamento UV. Faixa superior 7 cm faixa inferior com 5 cm. Revestimento interno passante, fabricado em PVC 2 ilhós de latão niquelado em cada ponta da rede cordas de 6mm costurada nas laterais da rede formando o quadro estrutural 
2 cordas fixadas no quadro estrutural para fixação da rede fio guia dentro da faixa superior da rede corda de 4mm pp seda dentro da faixa inferior da rede malhas 10x10 cm sem nó tamanho oficial 1,00 x 8,50 metros. Necessária apresentação de amostra para aprovação final.</t>
  </si>
  <si>
    <t>TRAVE DE FUTEBOL DE CAMPO
Trave de futebol de campo, produzido em aço carbono 4”, pintura eletrostática, esmalte sintético. Medidas: 7,55m x 2,44m. Peso até 190 kg por unidade. Par.</t>
  </si>
  <si>
    <t>TRAVE DE FUTSAL 
Trave de futsal, produzido em aço carbono 3”, pintura eletrostática, esmalte sintético. Medidas: 3m x 2m. Peso 40kg por unidade. Par</t>
  </si>
  <si>
    <t>TRAVE PARA HANDEBOL
Trave para handebol, confeccionada em perfil quadrado de 3/ 1/4" com parede de 1/8" em sua estrutura principal, com medidas internas de 3,00 x 2,00m, com requadro de 1,50m na parte inferior e 1,00m na parte superior, em perfil tubular de alumínio com diâmetro de 1/ 1/4" com parede de 1/8"; grampos para fixação da rede dispositivos de 10 em 10cm: pintura eletrostática (zebrada em duas cores distintas). Par.</t>
  </si>
  <si>
    <t>RELÓGIO PARA XADREZ
Relógio de xadrez digital, nas especificações abaixo: - 25 opções ou mais de configurações de tempo pré-definidos; - Os segundos serem exibidos constantemente; - 5 slots para configurações personalizadas; alerta de som opcional, alerta quando esgotar o tempo de um dos lados. - LCD, recurso de correção de contraste. - O relógio digital deve ter opção de conexão, via usb ou similar, a um tabuleiro digital (e-board) para permitir a transmissão do tempo da partida em andamento ao vivo através da internet. -Indicação bateria fraca. - Garantia de fabricação de no mínimo 2 anos. - Manual usuário. Necessária aprovação e/ou certificação da CBX ou FIDE. Necessária apresentação de amostra para aprovação final.</t>
  </si>
  <si>
    <t>PEÇAS STAUTON PARA XADREZ
Peças stauton para xadrez profissional, de plástico de alta resistência, chumbado, com feltro na base. Dimensões das peças (altura – base): Rei – 10,0 cm – 4,0cm, Dama – 8,0 cm - 4,0 cm, Torre – 5,5cm- 3,8 cm, Bispo– 7,5 cm – 3,8 cm, Cavalo – 6,8 cm – 3,8 cm, Peão – 5,0 cm – 3,5 cm, Total 32 peças. Necessária aprovação e/ou certificação da CBX ou FIDE. Necessária apresentação de amostra para aprovação final.</t>
  </si>
  <si>
    <t>TABULEIRO PARA XADREZ
Tabuleiro oficial para xadrez, em madeira maciça com parte quadriculada pintada. Casas de 5x5cm. Dimensão: 50x50. Necessária aprovação e/ou certificação da CBX ou FIDE. Necessária apresentação de amostra para aprovação final.</t>
  </si>
  <si>
    <t>DISCO 0,75 KG
Disco de lançamento para provas de Atletismo pesando 0,75kg. Exclusivo prato com material áspero para maior Grip na mão do atleta. Fabricado em Aço/ABS. Projetado para treinamentos e competições. Indicado para atletas iniciantes com 65% de peso nas bordas. Diâmetro externo do aro de metal entre 166mm e 169mm. Diâmetro da placa de metal entre 50mm e 57mm. Espessura das placas de metal entre 
33mm e 37mm. Espessura do aro de metal entre 10mm e 13mm.</t>
  </si>
  <si>
    <t>DISCO 1 KG
Disco 1 kg, construído em aço e ABS de altíssima resistência com centro e bordas em aço galvanizado e pratos de plástico ABS reforçado com fibra de vidro, prato com material áspero. Diâmetro externo do aro de metal entre 179mm e 183mm, diâmetro da placa de metal entre 49mm e 58 mm, espessura das placas de metal entre 36mm e 40mm e espessura do aro de metal entre 11mm e 14mm. Necessário certificação IAAF ou CBAt</t>
  </si>
  <si>
    <t>PESO DE AÇO 3 KG
Peso de aço de 3 kg, acabamento rígido de aço galvanizado, pintado, com núcleo de chumbo. Formato esférico e equilíbrio perfeito. Superfície lisa. Diâmetro entre 85mm e 108mm. Necessária certificação IAAF ou CBAt.</t>
  </si>
  <si>
    <t>PESO DE AÇO 4 KG
Peso de aço de 4 kg, acabamento rígido de aço galvanizado e pintado, com núcleo de chumbo. Formato esférico e equilíbrio perfeito. Superfície lisa. Diâmetro entre 95mm e 103mm. Necessária certificação IAAF ou CBAt.</t>
  </si>
  <si>
    <t>DARDO 500 G
Dardo de 500 g de alta resistência e ponta de borracha. Comprimento total de 2,03m, empunhadura com diâmetro de 30mm a 33mm e 139mm a 141mm de comprimento, centro de gravidade posicionado a 865mm da ponta e cabeça com 255mm a 256mm. Necessária certificação IAAF ou CBAt.</t>
  </si>
  <si>
    <t>DARDO 600 G
Dardo de 600 g de alta resistência e ponta de borracha. Comprimento total de 2,20m, empunhadura com diâmetro de 34mm a 36mm e 145mm a 148mm de comprimento. Afinamento regular da ponta para a calda. Centro de gravidade posicionado a 915mm da ponta e cabeça com 303mm a 306mm. Necessária certificação IAAF ou CBAt.</t>
  </si>
  <si>
    <t>MARTELO DE AÇO 3 KG
Martelo de aço de 3 kg com acabamento rígido de aço galvanizado e pintado, com núcleo de chumbo. Peso e diâmetros precisos, formato esférico e equilíbrio perfeito. Superfície lisa. Diâmetro de 85mm a 88mm. Cabo de aço galvanizado com 3,2mm de espessura e 96cm a 99cm de comprimento. Empunhadura curvada de 110mm de comprimento. Suporte e anel de aço. Necessária certificação IAAF ou CBAt.</t>
  </si>
  <si>
    <t>MARTELO DE AÇO 4 KG
Martelo de aço de 4 kg com acabamento rígido de aço galvanizado e pintado, com núcleo de chumbo. Peso e diâmetros precisos, formato esférico e equilíbrio perfeito. Superfície lisa. Diâmetro de 95mm a 102mm. Cabo de aço galvanizado com 3,2mm de espessura e 96cm a 99cm de comprimento. Empunhadura curvada de 110mm de comprimento. Suporte e anel de aço. Necessária certificação IAAF ou CBAt</t>
  </si>
  <si>
    <t>POSTE PARA SALTO EM ALTURA
Poste para salto em altura em material rígido de aço galvanizado, com base quadrada de 40cm a 45 cm. Sistema de medição com tubos paralelos. Ajuste de altura até 2,60m. Inclui suporte para barra com 6cm de comprimento e 4 cm de largura em cada poste. Possui rodinhas para locomoção. Par.</t>
  </si>
  <si>
    <t>BARRA TRANSVERSAL – SARRAFO
Barra transversal, sarrafo, de fibra de vidro para salto em altura. Inclui ponteiras de plástico, substituíveis em caso de quebra. Comprimento de 4m a 4,5mm. Diâmetro de 30mm e peso de 2kg a 2,25kg.</t>
  </si>
  <si>
    <t>POSTE PARA SALTO COM VARA
Poste para salto com vara, bases retangulares com ajuste até 80cm de distância, sistema de medição com tubos paralelos, com ajuste de altura de 3,66m até 6,40m. Inclui suporte para barras transversais com 5 cilindros em cada lado. Possui rodinhas para locomoção. Par.</t>
  </si>
  <si>
    <t>VARA DE ATLETISMO PARA SALTOS
Vara de atletismo para saltos, em fibra de vidro. Comprimento de 4,50m a 4,60m. Flexibilidade de 55kg a 82kg. Necessária certificação IAAF ou CBAt.</t>
  </si>
  <si>
    <t>COLCHÃO PARA ÁREA DE QUEDA DE SALTOS
Colchão para área de queda de saltos, espuma de alta densidade. Revestimento de lona resistente, impermeável. Comprimento de 3m a 4m, largura de 2m a 2,5m e altura de 0,30m a 0,50m. Com alças de transporte, zíper e tela de respiro lateral. Unidade.</t>
  </si>
  <si>
    <t>RÉGUA INDICADOR DE MARCA PARA SALTO EM DISTÂNCIA
Régua indicador de marca para salto em distância, formato piramidal de alumínio, desmontável em dois segmentos. 50cm de altura. Comprimento de 4m</t>
  </si>
  <si>
    <t>INDICADOR DE ATLETISMO PARA TÁBUA DE IMPULSÃO
Indicador de atletismo para tábua de impulsão, par de indicadores para serem colocados ao lado das tábuas de impulsão de salto em distância e triplo, facilitando a visibilidade dos atletas. Fabricado em alumínio com pintura a pó</t>
  </si>
  <si>
    <t xml:space="preserve">BLOCO DE PARTIDA DE ALUMÍNIO
Bloco de partida de alumínio, apoios de pés revestidos em PVC. 5 a 6 ângulos de inclinação, 15 a 17 posições de distância da barra central. Comprimento de 93cm a 95cm. Peso de 5,255 kg a 6,5 kg. Base central com 7,5cm a 9,3cm de largura e 8cm a 9,1cm de comprimento. Superfície para os pés de 18cm a 19cm. Unidade. Necessária certificação IAAF ou CBAt. </t>
  </si>
  <si>
    <t>BARREIRA DE AÇO
Barreira de aço zincado com contrapeso. Ajuste de altura de 75cm a 107cm através de botões. Contrapeso interno ajustável. Base desmontável. Peso de 11kg a 12kg. Travessão de plástico resistente. Unidade. Necessária certificação IAAF ou CBAt.</t>
  </si>
  <si>
    <t xml:space="preserve">BASTÃO DE REVEZAMENTO
Bastão de revezamento em alumínio de alta resistência. Pintura metálica. Conjunto com 8 unidades. Necessária certificação IAAF ou CBAt. </t>
  </si>
  <si>
    <t>TATAME SINTÉTICO
Tatame sintético, com encaixe especialmente desenvolvido em EVA (etil vinil acetato), com composição extra do produto, proporcionando encaixe perfeito e excelente efeito memória (resposta ao impacto recebido) película texturizada e siliconada "não queima". Corte perfeito em 90 º, tamanho 1m x 1m, espessura 40 mm, dupla face (azul/vermelho) com bordas de acabamento.</t>
  </si>
  <si>
    <t>TATAME PARA JUDÔ
Tatame de Judô, dimensões: 200cm x 100cm x 4cm. Composição: espuma de alta densidade, constituída de grânulos de poliuretano de 8mm de diâmetro reciclados, prensados e aglutinados, com densidade de 250kg/m3, totalmente isento de EVA. Cobertura: capa em lona de vinil com textura em efeito palha natural, antiderrapante, impermeável e lavável. Base: recoberta por uma camada de 1,6mm de espessura de látex, em formato “colmeia” antiderrapante (anti-slip), fixada com adesivo especial em pó (powder glue), para aderência total do piso, de modo que não haja qualquer tipo de deslocamento entre as placas 
durante a realização da atividade esportiva. Necessária a aprovação e/ou certificação da IFJ ou CBJ.</t>
  </si>
  <si>
    <t>LONA PARA LUTA OLÍMPICA
Lona para Luta Olímpica, dimensões: 12000mm x 12000mm Composição: policloreto de vinila com alta tenacidade de trama e gramatura 900g/m2 aditivada para maior durabilidade, anti-U.V e antioxidante. Tratamento especial INFO antifungos e bactericida. Tecnologia aplicada para que a superfície de contato seja perfeitamente lisa, sem a existência de abertura, disjunção ou desnível sério com bordas lisas e arredondadas. Configuração: Conforme normas UWW – United World Wrestling. Necessária aprovação e/ou certificação FILA ou CBLA.</t>
  </si>
  <si>
    <t>RAQUETE DE TÊNIS DE MESA
Raquete de tênis de mesa, 7 estrelas de borracha. Esponja de 1,7 a 1,8mm, cabo côncavo e madeira de 5,5mm a 6mm de espessura. Peso de 174g. Dimensões: 25-26cm x 14-15cm x 0,9-1 cm. Nível: competition +. Necessária apresentação de amostra para aprovação final.</t>
  </si>
  <si>
    <t>RAQUETE DE BADMINTON
Raquete de badminton, em alumínio e fibra de carbono, com encordoamento em nylon, junta em formato T, estrutura isométrica da cabeça quadrada. Peso de 95g a 105g. Comprimento de 65 a 67cm. Diâmetro do eixo de 0,6 a 0,7 cm. Tecnologia nano. Necessária apresentação de amostra para aprovação final.</t>
  </si>
  <si>
    <t>PETECA DE BADMINTON
Peteca de badminton, tubo com 6 unidades. Saia de nylon com ponteira de cortiça. Trajetória parabólica. Diâmetro da ponteira de 2,3 a 2,6cm. Peso de 5,2g a 5,5g. Altura de 8,4cm a 8,6cm. Comprimento de 6,5cm a 6,6cm. Largura de 6,5cm a 6,6cm. Necessária apresentação de amostra para aprovação final.</t>
  </si>
  <si>
    <t>ANTENAS PARA REDE DE VOLEIBOL
Antenas para rede de voleibol, em fibra maciça vermelha e branca; com suporte de rosca branco e com encaixe para bordo superior e inferior da rede. Par. Necessária apresentação de amostra para aprovação final.</t>
  </si>
  <si>
    <t>PROTETOR PARA POSTE DE VOLEIBOL
Protetor para poste de voleibol, em espuma de poliuretano densidade 33, forrado em lona plástica medindo 1,80m x 0,30m (axl), com fechamento em velcro modelo antenas. Par. Necessária apresentação de amostra para aprovação final.</t>
  </si>
  <si>
    <t>FITA PARA MARCAÇÃO DE VÔLEI DE PRAIA
Fita para marcação de vôlei de praia, possuindo medidas oficiais 9m x 18m largura 5cm, o kit deve possuir 06 fixadores de ferro. Para fixar as fitas através dos anéis de metal em suas pontas, material polietileno, composição de matéria prima virgem de alta densidade. Necessária apresentação de amostra para aprovação final.</t>
  </si>
  <si>
    <t>RAIA FLUTUANTE
Raia flutuante, sinalizador para piscinas, 125 metros (25 metros Vermelho, 25 m verde, 25 m azul, 25 m amarelo e 25 m preto). O conjunto de raia é composto pelos seguintes itens: Discos plásticos, corda de nylon e boias, com diâmetro de 10cm. Necessária apresentação de amostra para aprovação final.</t>
  </si>
  <si>
    <t>TRAMPOLIM PARA SALTOS
Trampolim para saltos para ginástica artística. Estrutura das molas feitas de aço resistente. O quadro é revestido com pintura e coberto com tecido camurça e couro. Dimensões aproximadas de 119-121 cm x 60-66 cm x 25-27 cm. Necessária certificação da CBG ou FIG</t>
  </si>
  <si>
    <t>TRAVE DE EQUILÍBRIO PARA GINÁSTICA ARTÍSTICA
Trave de equilíbrio para ginástica artística, base de aço pesado com almofadas anti-marcação para proteção do piso. Comprimento de 4,5m a 5m. Ajuste de altura de 90-100 cm a 135cm com variação de 5cm. Duplo sistema de ajuste de altura. Coberto com tecido antiderrapante.  Necessária certificação da CBG ou FIG.</t>
  </si>
  <si>
    <t>BARRAS PARALELAS PARA GINÁSTICA ARTÍSTICA
Barras paralelas para ginástica artística, base de aço pesado com almofadas anti-marcação para proteção do piso. Barras feitas de vibra de vidro e cobertas com madeira. Ajuste de altura de 173cm a 230cm e ajuste de largura entre 40cm e 72cm. Necessária certificação da CBG ou FIG.</t>
  </si>
  <si>
    <t>MESA DE TÊNIS DE MESA
Mesa de tênis de mesa oficial, tampo confeccionado em MDF de 30 mm de espessura, acabamento em laca na cor azul, com tintas demarcatórias brancas, bordas laterais em perfil de MDF que asseguram estabilidade dos tampos, pés de tubo de aço pintados, 8 rodas de 4 polegadas, dobrável, que permite o uso como paredão para treino solitário, nas medidas de 1,525 x 2,74 x 0,76m. Necessária apresentação de amostra para aprovação final.</t>
  </si>
  <si>
    <t>MESA DE SALTO PARA GINÁSTICA ARTÍSTICA
Mesa de salto para ginástica artística, base de aço pesado com almofadas anti-marcação para proteção do piso. Topo coberto por tecido antiderrapante com espuma. Altura ajustável de 90cm a 135cm. Mesa superior com 115-120cm x 92-95cm. Necessária certificação da CBG ou FIG</t>
  </si>
  <si>
    <t>BARRAS PARALELAS ASSIMÉTRICAS PARA GINÁSTICA ARTÍSTICA
Barras paralelas assimétricas para ginástica artística, barras feitas de fibra de vidro cobertas com madeira. Resistente com revestimento em pó. Base de aço pesado com almofadas anti-marcação para proteção do piso. Barra inferior com ajuste de 121cm a 172cm. Barra superior com ajuste de 199cm a 262cm. Inclui cabos ajustáveis. Necessária certificação da CBG ou FIG.</t>
  </si>
  <si>
    <t>VALOR m²: R$ 38,00</t>
  </si>
  <si>
    <t xml:space="preserve">Notebook com Sistema Operacional Windows 10 ou 11 versão PRO, Processador 8º Geração Intel® Core™ i5 ou superior. Disco SSD de 256 GB ou superior. Processador Gráfico: Intel HD Graphics integrado. Memória no mínimo 8GB DDR4 2133 MHZ expansível até 32 GB no mínimo. Tela mínima de 15.0" LED Full HD LED (1920 x 1080). Conectividade: WiFi 802.11 b/g /n ou 1X1 AC +Bluetooth 4.0 LAN: Ethernet 10/100/1000 - Webcam Integrada. Teclado Português BR TouchPad com função multi_x0002_toques. Portas: com pelo menos 3 USB - 1 x HDMI ou mais, 1X Displayport ou mais, leitor de cartão multimídia MicroSD. Áudio: Fone de ouvido e Microfone. Bateria: no mínimo de 2 Células Deverão ser apresentadas as seguintes certificações do produto: EPEAT na categoria Silver ou superior, Compatibilidade para o Sistema Operacional Ofertado (HCL) e Energy Star 6.1 ou superior ou que atenda a Portaria 170 de Abril de 2012 do Inmetro </t>
  </si>
  <si>
    <t>SMART TV 4K
Smart TV Ultra HD 4K LED de 50 polegadas, Design Slim; Conversor Digital Integrado, tipo download de aplicativos, conexão DLNA, Equipada com WiFi, bluetooth, Processador Quad Core, tecnologia HDR Premium, que garante mais brilho e contraste, além do sistema 
HLG, que exibe cores nítidas e vibrantes, mesmo em transmissões ao vivo. funcionalidade Digital Clean View, Resolução:4K Resolução da Tela: 3840 x 2160 pixels Frequência: 60 Hz Conversor Digital: Sim Wireless Integrado, painéis RGB, HDR Premium(High Dynamic Range), Connec Share, Características de Vídeo: Digital Broadcasting: ISDBT Clear Motion Rate:120 PQI (Picture Quality Index):1300 Contraste: Mega Contraste Tecnologia de Painel:100 porcento RGB Auto Motion Plus, Modo Filme, Modo Natural Sintonizador analógico, busca automática de canais Desligamento Automático Legenda Potência de Som (RMS): 20W Outras Características de Áudio: Dolby Digital Plus Tipo de alto-falante: 2 canais Multiroom Link Bluetooth de Áudio Conexões: 03xHDMI 02xUSB 01xEntrada Componente/Composto 01xEntrada RF 01xSaída de Áudio Digital Óptica 01xEntrada LAN Alimentação. Conexões Mínimas: 3 HDMI; 2 USB; 1 Entrada componente (Y/Pb/Pr); 1 Entrada de vídeo composto (AV); 1 Ethernet (LAN); 1 Saída de áudio (mini jack); 1 Saída digital óp Entradas de RF (Terrestre/ Cabo). Com design Ultra Slim de bordas finas, tela LED de 50 polegadas, resolução 4K, 3 entradas HDMI e 2 USB. Referência: Samsung 50TU8000 ou similar</t>
  </si>
  <si>
    <t>QUAIS AS METAS A SEREM ATINGIDAS COM O OBJETIVO DO PLANO DE TRABALHO</t>
  </si>
  <si>
    <t>Aquisição Materiais, Equipamentos e Serviços</t>
  </si>
  <si>
    <t>PLANO DE TRABALHO - PAF 8</t>
  </si>
  <si>
    <t>No texto, responda as seguintes perguntas:
- Como estes materiais e equipamentos serão utilizados? Em quais atividades, eventos? Qual o período de utilização? Em que ambientes serão utilizados?
- Apresentar um esboço da logística de uso dos materiais e equipamentos.</t>
  </si>
  <si>
    <t>Ao aderir ao Programa de Apoio às Federações, por meio do Termo de Adesão e Compromisso e deste Plano de Trabalho, assinados por meio de Certificação Digital e/ou pela plataforma Yopen, a Federação Estadual do Desporto Escolar concorda em cumprir todas as condições citadas no Regulamento do Programa, além de todo e qualquer documento que trate das regras de utilização dos benefícios disponibilizados. A Federação, e os prestadores de serviços que assinam os documentos, reconhecem como válida qualquer forma de comprovação de anuência aos termos ora acordados em formato eletrônico e que esta assinatura está em conformidade com a MP 2200-2/2001, conforme os termos do art. 10, § 2º, que valida o modelo de assinatura eletrônica no País.</t>
  </si>
  <si>
    <t>Ao assinar este Plano de Trabalho, o Representante Legal da Confederação Brasileira do Desporto Escolar firma o compromisso de disponibilizar os benefícios solicitados pela Federação Estadual do Desporto Escolar, desde que todas as obrigações da proponente, citadas no Regulamento do PAF ou em outros documentos internos da CBDE, sejam cumpridas.</t>
  </si>
  <si>
    <t>Linha de Ação</t>
  </si>
  <si>
    <r>
      <rPr>
        <b/>
        <sz val="11"/>
        <color rgb="FFFF0000"/>
        <rFont val="Calibri"/>
        <family val="2"/>
        <scheme val="minor"/>
      </rPr>
      <t xml:space="preserve">Descreva:
- O motivo da realização e os problemas que justificam a existência do projeto;
- As condições de execução, a qualificação técnica e a capacidade operacional da federação para a execução do projeto;
- Indicar modalidade(s) desenvolvidas;
- Indicar qual estimativa de estudantes-atletas serão beneficiadas/contempladas;
- Indicar qual estimativa de escolas serão beneficiadas/contempladas;
- Justificar a quantidade de materiais e/ou equipamentos solicitados, levando em consideração o calendário da Federação;
</t>
    </r>
    <r>
      <rPr>
        <sz val="11"/>
        <color rgb="FFFF0000"/>
        <rFont val="Calibri"/>
        <family val="2"/>
        <scheme val="minor"/>
      </rPr>
      <t xml:space="preserve">EX: O projeto X é importante para estruturar administrativamente a entidade tal, uma vez que os beneficiários são pessoas carentes e terão acesso gratuitamente aos equipamentos 2 vezes por semana...e que a entidade tal possui instrutores capacitados para atender a todos pelo período integral... 
** </t>
    </r>
    <r>
      <rPr>
        <b/>
        <u/>
        <sz val="11"/>
        <color rgb="FFFF0000"/>
        <rFont val="Calibri"/>
        <family val="2"/>
        <scheme val="minor"/>
      </rPr>
      <t>PREMIAÇÃO</t>
    </r>
    <r>
      <rPr>
        <sz val="11"/>
        <color rgb="FFFF0000"/>
        <rFont val="Calibri"/>
        <family val="2"/>
        <scheme val="minor"/>
      </rPr>
      <t xml:space="preserve">: Discriminar a quantidade de medalhas e troféus de cada colocação;
** </t>
    </r>
    <r>
      <rPr>
        <b/>
        <u/>
        <sz val="11"/>
        <color rgb="FFFF0000"/>
        <rFont val="Calibri"/>
        <family val="2"/>
        <scheme val="minor"/>
      </rPr>
      <t>MATERIAL GRÁFICO</t>
    </r>
    <r>
      <rPr>
        <sz val="11"/>
        <color rgb="FFFF0000"/>
        <rFont val="Calibri"/>
        <family val="2"/>
        <scheme val="minor"/>
      </rPr>
      <t xml:space="preserve">: Discriminar a quantidade de Lonas, prismas e banners. Enviar </t>
    </r>
    <r>
      <rPr>
        <b/>
        <sz val="11"/>
        <color rgb="FFFF0000"/>
        <rFont val="Calibri"/>
        <family val="2"/>
        <scheme val="minor"/>
      </rPr>
      <t>Layout em anexo</t>
    </r>
    <r>
      <rPr>
        <sz val="11"/>
        <color rgb="FFFF0000"/>
        <rFont val="Calibri"/>
        <family val="2"/>
        <scheme val="minor"/>
      </rPr>
      <t xml:space="preserve">
** </t>
    </r>
    <r>
      <rPr>
        <b/>
        <u/>
        <sz val="11"/>
        <color rgb="FFFF0000"/>
        <rFont val="Calibri"/>
        <family val="2"/>
        <scheme val="minor"/>
      </rPr>
      <t>UNIFORME</t>
    </r>
    <r>
      <rPr>
        <sz val="11"/>
        <color rgb="FFFF0000"/>
        <rFont val="Calibri"/>
        <family val="2"/>
        <scheme val="minor"/>
      </rPr>
      <t>: Discriminar cores e quantidade por tamanho.</t>
    </r>
  </si>
  <si>
    <t>Objeto</t>
  </si>
  <si>
    <t>Nome e breve descrição do projeto (ex: campeonato regional de futsal sub-8, clínica de basquete, equipe de RH da federação...)</t>
  </si>
  <si>
    <t>3. ENDEREÇO PARA ENTREGA DOS MATERIAIS E EQUIPAMENTOS</t>
  </si>
  <si>
    <t xml:space="preserve">4. OBJETIVOS </t>
  </si>
  <si>
    <t>5. METAS E INDICADORES</t>
  </si>
  <si>
    <t>6. JUSTIFICATIVA</t>
  </si>
  <si>
    <t>7. METODOLOGIA</t>
  </si>
  <si>
    <t>8. LISTA DE MATERIAIS E/OU EQUIPAMENTOS PARA AQUISIÇÃO</t>
  </si>
  <si>
    <t>9. ASSINATURA DO PRESIDENTE DA FEDERAÇÃO</t>
  </si>
  <si>
    <t>10. APROVAÇÃO DA CONFEDERAÇÃO BRASILEIRA DO DESPORTO ESCOLAR</t>
  </si>
  <si>
    <t>Responsável pelo recebimento</t>
  </si>
  <si>
    <t xml:space="preserve">Descreva o que a Federação pretende obter/alcançar com o projeto, estabelecendo claramente a relação com a atividade fim da da Federação e da CBDE.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</si>
</sst>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 #,##0.00_-;\-&quot;R$&quot;\ * #,##0.00_-;_-&quot;R$&quot;\ * &quot;-&quot;??_-;_-@_-"/>
    <numFmt numFmtId="164" formatCode="&quot; &quot;00&quot;.&quot;000&quot;.&quot;000&quot;/&quot;0000\-00"/>
    <numFmt numFmtId="165" formatCode="00000\-000"/>
    <numFmt numFmtId="166" formatCode="\(##\)\ #####\-####"/>
    <numFmt numFmtId="167" formatCode="&quot; &quot;000&quot;.&quot;000&quot;.&quot;000&quot;-&quot;00&quot; &quot;"/>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u/>
      <sz val="11"/>
      <color theme="10"/>
      <name val="Calibri"/>
      <family val="2"/>
      <scheme val="minor"/>
    </font>
    <font>
      <sz val="10"/>
      <color theme="1"/>
      <name val="Calibri"/>
      <family val="2"/>
      <scheme val="minor"/>
    </font>
    <font>
      <b/>
      <sz val="10"/>
      <color theme="1"/>
      <name val="Calibri"/>
      <family val="2"/>
      <scheme val="minor"/>
    </font>
    <font>
      <sz val="11"/>
      <color rgb="FFFF0000"/>
      <name val="Calibri"/>
      <family val="2"/>
      <scheme val="minor"/>
    </font>
    <font>
      <sz val="8"/>
      <color indexed="81"/>
      <name val="Segoe UI"/>
      <family val="2"/>
    </font>
    <font>
      <sz val="8"/>
      <color indexed="81"/>
      <name val="Calibri"/>
      <family val="2"/>
      <scheme val="minor"/>
    </font>
    <font>
      <sz val="11"/>
      <color theme="0"/>
      <name val="Calibri"/>
      <family val="2"/>
      <scheme val="minor"/>
    </font>
    <font>
      <sz val="9"/>
      <color theme="1"/>
      <name val="Calibri"/>
      <family val="2"/>
      <scheme val="minor"/>
    </font>
    <font>
      <sz val="8"/>
      <color theme="1"/>
      <name val="Calibri"/>
      <family val="2"/>
      <scheme val="minor"/>
    </font>
    <font>
      <sz val="7"/>
      <color theme="1"/>
      <name val="Calibri"/>
      <family val="2"/>
      <scheme val="minor"/>
    </font>
    <font>
      <sz val="11"/>
      <color theme="1"/>
      <name val="Calibri"/>
      <family val="2"/>
    </font>
    <font>
      <b/>
      <sz val="12"/>
      <color theme="0"/>
      <name val="Calibri"/>
      <family val="2"/>
      <scheme val="minor"/>
    </font>
    <font>
      <sz val="9"/>
      <color indexed="81"/>
      <name val="Segoe UI"/>
      <family val="2"/>
    </font>
    <font>
      <sz val="9"/>
      <color indexed="81"/>
      <name val="Calibri"/>
      <family val="2"/>
      <scheme val="minor"/>
    </font>
    <font>
      <b/>
      <sz val="14"/>
      <color theme="1"/>
      <name val="Calibri"/>
      <family val="2"/>
    </font>
    <font>
      <b/>
      <sz val="10"/>
      <color rgb="FFFF0000"/>
      <name val="Calibri"/>
      <family val="2"/>
      <scheme val="minor"/>
    </font>
    <font>
      <sz val="9"/>
      <color rgb="FFFF0000"/>
      <name val="Calibri"/>
      <family val="2"/>
      <scheme val="minor"/>
    </font>
    <font>
      <b/>
      <sz val="11"/>
      <color rgb="FFFF0000"/>
      <name val="Calibri"/>
      <family val="2"/>
      <scheme val="minor"/>
    </font>
    <font>
      <b/>
      <sz val="9"/>
      <color rgb="FFFF0000"/>
      <name val="Calibri"/>
      <family val="2"/>
      <scheme val="minor"/>
    </font>
    <font>
      <sz val="11"/>
      <name val="Calibri"/>
      <family val="2"/>
      <scheme val="minor"/>
    </font>
    <font>
      <sz val="11"/>
      <name val="Calibri"/>
      <family val="2"/>
    </font>
    <font>
      <b/>
      <u/>
      <sz val="11"/>
      <color rgb="FFFF0000"/>
      <name val="Calibri"/>
      <family val="2"/>
      <scheme val="minor"/>
    </font>
    <font>
      <sz val="11"/>
      <color rgb="FF000000"/>
      <name val="Times New Roman"/>
      <family val="1"/>
    </font>
    <font>
      <b/>
      <sz val="11"/>
      <color rgb="FF000000"/>
      <name val="Times New Roman"/>
      <family val="1"/>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rgb="FFFFFF00"/>
        <bgColor indexed="64"/>
      </patternFill>
    </fill>
    <fill>
      <patternFill patternType="solid">
        <fgColor theme="5" tint="0.39997558519241921"/>
        <bgColor indexed="64"/>
      </patternFill>
    </fill>
    <fill>
      <patternFill patternType="solid">
        <fgColor rgb="FF92D050"/>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172">
    <xf numFmtId="0" fontId="0" fillId="0" borderId="0" xfId="0"/>
    <xf numFmtId="17" fontId="0" fillId="0" borderId="0" xfId="0" applyNumberFormat="1"/>
    <xf numFmtId="0" fontId="0" fillId="2" borderId="0" xfId="0" applyFill="1"/>
    <xf numFmtId="0" fontId="2" fillId="2" borderId="0" xfId="0" applyFont="1" applyFill="1"/>
    <xf numFmtId="0" fontId="6" fillId="2" borderId="0" xfId="0" applyFont="1" applyFill="1"/>
    <xf numFmtId="165" fontId="12" fillId="0" borderId="1" xfId="0" applyNumberFormat="1" applyFont="1" applyBorder="1" applyAlignment="1" applyProtection="1">
      <alignment horizontal="center"/>
      <protection locked="0"/>
    </xf>
    <xf numFmtId="49" fontId="0" fillId="0" borderId="0" xfId="0" applyNumberFormat="1"/>
    <xf numFmtId="0" fontId="0" fillId="0" borderId="0" xfId="0" applyAlignment="1">
      <alignment horizontal="center"/>
    </xf>
    <xf numFmtId="0" fontId="0" fillId="0" borderId="0" xfId="0" applyAlignment="1">
      <alignment horizontal="center" vertical="center"/>
    </xf>
    <xf numFmtId="0" fontId="13" fillId="0" borderId="0" xfId="0" applyFont="1" applyAlignment="1">
      <alignment vertical="top"/>
    </xf>
    <xf numFmtId="0" fontId="1" fillId="0" borderId="1" xfId="0" applyFont="1" applyBorder="1" applyAlignment="1">
      <alignment horizontal="center" vertical="center" wrapText="1"/>
    </xf>
    <xf numFmtId="0" fontId="3" fillId="4" borderId="0" xfId="0" applyFont="1" applyFill="1"/>
    <xf numFmtId="0" fontId="0" fillId="2" borderId="0" xfId="0" applyFill="1" applyAlignment="1">
      <alignment horizontal="left"/>
    </xf>
    <xf numFmtId="0" fontId="6" fillId="2" borderId="0" xfId="0" applyFont="1" applyFill="1" applyAlignment="1">
      <alignment horizontal="center"/>
    </xf>
    <xf numFmtId="0" fontId="11" fillId="2" borderId="0" xfId="0" applyFont="1" applyFill="1"/>
    <xf numFmtId="0" fontId="15" fillId="0" borderId="1" xfId="0" applyFont="1" applyBorder="1" applyAlignment="1">
      <alignment horizontal="left" vertical="center" wrapText="1"/>
    </xf>
    <xf numFmtId="0" fontId="16" fillId="5" borderId="1" xfId="0" applyFont="1" applyFill="1" applyBorder="1" applyAlignment="1">
      <alignment horizontal="center" vertical="center" wrapText="1"/>
    </xf>
    <xf numFmtId="44" fontId="16" fillId="5" borderId="1" xfId="1" applyFont="1" applyFill="1" applyBorder="1" applyAlignment="1">
      <alignment horizontal="center" vertical="center" wrapText="1"/>
    </xf>
    <xf numFmtId="44" fontId="0" fillId="0" borderId="0" xfId="1" applyFont="1" applyAlignment="1">
      <alignment horizontal="center"/>
    </xf>
    <xf numFmtId="0" fontId="3" fillId="0" borderId="0" xfId="0" applyFont="1"/>
    <xf numFmtId="44" fontId="15" fillId="7" borderId="1" xfId="1" applyFont="1" applyFill="1" applyBorder="1" applyAlignment="1">
      <alignment horizontal="center" vertical="center" wrapText="1"/>
    </xf>
    <xf numFmtId="0" fontId="7" fillId="2" borderId="0" xfId="0" applyFont="1" applyFill="1" applyAlignment="1">
      <alignment horizontal="center"/>
    </xf>
    <xf numFmtId="44" fontId="7" fillId="2" borderId="0" xfId="1" applyFont="1" applyFill="1" applyBorder="1" applyAlignment="1" applyProtection="1">
      <alignment horizontal="center"/>
      <protection hidden="1"/>
    </xf>
    <xf numFmtId="0" fontId="0" fillId="2" borderId="0" xfId="0" applyFill="1" applyAlignment="1">
      <alignment horizontal="left" vertical="top"/>
    </xf>
    <xf numFmtId="49" fontId="13" fillId="2" borderId="1" xfId="0" applyNumberFormat="1" applyFont="1" applyFill="1" applyBorder="1" applyAlignment="1" applyProtection="1">
      <alignment horizontal="center" vertical="center"/>
      <protection locked="0" hidden="1"/>
    </xf>
    <xf numFmtId="0" fontId="0" fillId="2" borderId="0" xfId="0" applyFill="1" applyAlignment="1">
      <alignment wrapText="1"/>
    </xf>
    <xf numFmtId="0" fontId="0" fillId="0" borderId="0" xfId="0" applyAlignment="1">
      <alignment wrapText="1"/>
    </xf>
    <xf numFmtId="0" fontId="0" fillId="0" borderId="1" xfId="0" applyBorder="1" applyAlignment="1">
      <alignment wrapText="1"/>
    </xf>
    <xf numFmtId="44" fontId="13" fillId="2" borderId="1" xfId="1" applyFont="1" applyFill="1" applyBorder="1" applyAlignment="1" applyProtection="1">
      <alignment vertical="center"/>
      <protection hidden="1"/>
    </xf>
    <xf numFmtId="49" fontId="13" fillId="2" borderId="11" xfId="0" applyNumberFormat="1" applyFont="1" applyFill="1" applyBorder="1" applyAlignment="1" applyProtection="1">
      <alignment vertical="center"/>
      <protection locked="0" hidden="1"/>
    </xf>
    <xf numFmtId="0" fontId="14" fillId="2" borderId="7" xfId="0" applyFont="1" applyFill="1" applyBorder="1" applyAlignment="1" applyProtection="1">
      <alignment vertical="center" wrapText="1"/>
      <protection hidden="1"/>
    </xf>
    <xf numFmtId="0" fontId="14" fillId="2" borderId="8" xfId="0" applyFont="1" applyFill="1" applyBorder="1" applyAlignment="1" applyProtection="1">
      <alignment vertical="center" wrapText="1"/>
      <protection hidden="1"/>
    </xf>
    <xf numFmtId="0" fontId="14" fillId="2" borderId="9" xfId="0" applyFont="1" applyFill="1" applyBorder="1" applyAlignment="1" applyProtection="1">
      <alignment vertical="center" wrapText="1"/>
      <protection hidden="1"/>
    </xf>
    <xf numFmtId="1" fontId="13" fillId="2" borderId="11" xfId="1" applyNumberFormat="1" applyFont="1" applyFill="1" applyBorder="1" applyAlignment="1" applyProtection="1">
      <alignment vertical="center"/>
      <protection locked="0" hidden="1"/>
    </xf>
    <xf numFmtId="44" fontId="13" fillId="2" borderId="11" xfId="1" applyFont="1" applyFill="1" applyBorder="1" applyAlignment="1" applyProtection="1">
      <alignment vertical="center"/>
      <protection hidden="1"/>
    </xf>
    <xf numFmtId="44" fontId="13" fillId="2" borderId="7" xfId="1" applyFont="1" applyFill="1" applyBorder="1" applyAlignment="1" applyProtection="1">
      <alignment vertical="center"/>
      <protection hidden="1"/>
    </xf>
    <xf numFmtId="44" fontId="13" fillId="2" borderId="9" xfId="1" applyFont="1" applyFill="1" applyBorder="1" applyAlignment="1" applyProtection="1">
      <alignment vertical="center"/>
      <protection hidden="1"/>
    </xf>
    <xf numFmtId="1" fontId="13" fillId="2" borderId="1" xfId="1" applyNumberFormat="1" applyFont="1" applyFill="1" applyBorder="1" applyAlignment="1" applyProtection="1">
      <alignment vertical="center"/>
      <protection locked="0" hidden="1"/>
    </xf>
    <xf numFmtId="49" fontId="13" fillId="2" borderId="11" xfId="0" applyNumberFormat="1" applyFont="1" applyFill="1" applyBorder="1" applyAlignment="1" applyProtection="1">
      <alignment horizontal="center" vertical="center"/>
      <protection locked="0" hidden="1"/>
    </xf>
    <xf numFmtId="0" fontId="14" fillId="2" borderId="8" xfId="0" applyFont="1" applyFill="1" applyBorder="1" applyAlignment="1" applyProtection="1">
      <alignment horizontal="left" vertical="center" wrapText="1"/>
      <protection hidden="1"/>
    </xf>
    <xf numFmtId="44" fontId="13" fillId="2" borderId="7" xfId="1" applyFont="1" applyFill="1" applyBorder="1" applyAlignment="1" applyProtection="1">
      <alignment horizontal="center" vertical="center"/>
      <protection hidden="1"/>
    </xf>
    <xf numFmtId="44" fontId="13" fillId="2" borderId="9" xfId="1" applyFont="1" applyFill="1" applyBorder="1" applyAlignment="1" applyProtection="1">
      <alignment horizontal="center" vertical="center"/>
      <protection hidden="1"/>
    </xf>
    <xf numFmtId="0" fontId="23" fillId="2" borderId="0" xfId="0" applyFont="1" applyFill="1"/>
    <xf numFmtId="0" fontId="0" fillId="0" borderId="1" xfId="0" applyBorder="1" applyAlignment="1">
      <alignment horizontal="center" vertical="center"/>
    </xf>
    <xf numFmtId="44" fontId="0" fillId="7" borderId="1" xfId="1" applyFont="1" applyFill="1" applyBorder="1" applyAlignment="1">
      <alignment horizontal="center" vertical="center"/>
    </xf>
    <xf numFmtId="49" fontId="13" fillId="2" borderId="7" xfId="0" applyNumberFormat="1" applyFont="1" applyFill="1" applyBorder="1" applyAlignment="1" applyProtection="1">
      <alignment horizontal="center" vertical="center"/>
      <protection locked="0" hidden="1"/>
    </xf>
    <xf numFmtId="1" fontId="13" fillId="2" borderId="8" xfId="1" applyNumberFormat="1" applyFont="1" applyFill="1" applyBorder="1" applyAlignment="1" applyProtection="1">
      <alignment vertical="center"/>
      <protection locked="0" hidden="1"/>
    </xf>
    <xf numFmtId="1" fontId="13" fillId="2" borderId="10" xfId="1" applyNumberFormat="1" applyFont="1" applyFill="1" applyBorder="1" applyAlignment="1" applyProtection="1">
      <alignment horizontal="center" vertical="center"/>
      <protection locked="0" hidden="1"/>
    </xf>
    <xf numFmtId="1" fontId="13" fillId="2" borderId="1" xfId="1" applyNumberFormat="1" applyFont="1" applyFill="1" applyBorder="1" applyAlignment="1" applyProtection="1">
      <alignment horizontal="center" vertical="center"/>
      <protection locked="0" hidden="1"/>
    </xf>
    <xf numFmtId="44" fontId="15" fillId="7" borderId="4" xfId="1" applyFont="1" applyFill="1" applyBorder="1" applyAlignment="1">
      <alignment horizontal="center" vertical="center" wrapText="1"/>
    </xf>
    <xf numFmtId="44" fontId="15" fillId="7" borderId="10" xfId="1" applyFont="1" applyFill="1" applyBorder="1" applyAlignment="1">
      <alignment horizontal="center" vertical="center" wrapText="1"/>
    </xf>
    <xf numFmtId="44" fontId="15" fillId="7" borderId="11" xfId="1" applyFont="1" applyFill="1" applyBorder="1" applyAlignment="1">
      <alignment horizontal="center" vertical="center" wrapText="1"/>
    </xf>
    <xf numFmtId="44" fontId="0" fillId="9" borderId="1" xfId="1" applyFont="1" applyFill="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horizontal="left" vertical="center" wrapText="1"/>
    </xf>
    <xf numFmtId="0" fontId="25" fillId="0" borderId="1" xfId="0" applyFont="1" applyBorder="1" applyAlignment="1">
      <alignment horizontal="left" vertical="center" wrapText="1"/>
    </xf>
    <xf numFmtId="44" fontId="1" fillId="7" borderId="1" xfId="1" applyFont="1" applyFill="1" applyBorder="1" applyAlignment="1">
      <alignment horizontal="center" vertical="center" wrapText="1"/>
    </xf>
    <xf numFmtId="0" fontId="1" fillId="0" borderId="10" xfId="0" applyFont="1" applyBorder="1" applyAlignment="1">
      <alignment horizontal="center" vertical="center" wrapText="1"/>
    </xf>
    <xf numFmtId="44" fontId="15" fillId="8" borderId="1" xfId="1" applyFont="1" applyFill="1" applyBorder="1" applyAlignment="1">
      <alignment horizontal="center" vertical="center" wrapText="1"/>
    </xf>
    <xf numFmtId="0" fontId="15" fillId="0" borderId="10" xfId="0" applyFont="1" applyBorder="1" applyAlignment="1">
      <alignment vertical="center" wrapText="1"/>
    </xf>
    <xf numFmtId="0" fontId="0" fillId="10" borderId="1" xfId="0" applyFill="1" applyBorder="1" applyAlignment="1">
      <alignment horizontal="center" vertical="center"/>
    </xf>
    <xf numFmtId="0" fontId="0" fillId="11" borderId="1" xfId="0" applyFill="1" applyBorder="1" applyAlignment="1">
      <alignment horizontal="center" vertical="center"/>
    </xf>
    <xf numFmtId="0" fontId="2" fillId="12" borderId="1" xfId="0" applyFont="1" applyFill="1" applyBorder="1"/>
    <xf numFmtId="0" fontId="7" fillId="12" borderId="1" xfId="0" applyFont="1" applyFill="1" applyBorder="1" applyAlignment="1">
      <alignment horizontal="left"/>
    </xf>
    <xf numFmtId="0" fontId="7" fillId="12" borderId="2" xfId="0" applyFont="1" applyFill="1" applyBorder="1" applyAlignment="1">
      <alignment horizontal="left"/>
    </xf>
    <xf numFmtId="0" fontId="7" fillId="12"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27" fillId="0" borderId="0" xfId="0" applyFont="1"/>
    <xf numFmtId="0" fontId="28" fillId="0" borderId="0" xfId="0" applyFont="1"/>
    <xf numFmtId="0" fontId="2" fillId="2" borderId="0" xfId="0" applyFont="1" applyFill="1" applyProtection="1">
      <protection hidden="1"/>
    </xf>
    <xf numFmtId="0" fontId="0" fillId="0" borderId="0" xfId="0" applyProtection="1">
      <protection hidden="1"/>
    </xf>
    <xf numFmtId="0" fontId="0" fillId="2" borderId="0" xfId="0" applyFill="1" applyProtection="1">
      <protection hidden="1"/>
    </xf>
    <xf numFmtId="0" fontId="2" fillId="2" borderId="0" xfId="0" applyFont="1" applyFill="1" applyAlignment="1">
      <alignment horizontal="left"/>
    </xf>
    <xf numFmtId="0" fontId="2" fillId="12" borderId="1" xfId="0" applyFont="1" applyFill="1" applyBorder="1" applyProtection="1">
      <protection hidden="1"/>
    </xf>
    <xf numFmtId="0" fontId="0" fillId="0" borderId="1" xfId="0" applyBorder="1" applyAlignment="1" applyProtection="1">
      <alignment horizontal="left"/>
      <protection locked="0" hidden="1"/>
    </xf>
    <xf numFmtId="165" fontId="0" fillId="0" borderId="1" xfId="0" applyNumberFormat="1" applyBorder="1" applyAlignment="1" applyProtection="1">
      <alignment horizontal="left"/>
      <protection locked="0" hidden="1"/>
    </xf>
    <xf numFmtId="0" fontId="6" fillId="2" borderId="3" xfId="0" applyFont="1" applyFill="1" applyBorder="1" applyProtection="1">
      <protection locked="0"/>
    </xf>
    <xf numFmtId="0" fontId="6" fillId="2" borderId="4" xfId="0" applyFont="1" applyFill="1" applyBorder="1" applyProtection="1">
      <protection locked="0"/>
    </xf>
    <xf numFmtId="49" fontId="0" fillId="0" borderId="2" xfId="0" applyNumberFormat="1" applyBorder="1" applyAlignment="1" applyProtection="1">
      <alignment horizontal="left"/>
      <protection locked="0" hidden="1"/>
    </xf>
    <xf numFmtId="49" fontId="0" fillId="0" borderId="4" xfId="0" applyNumberFormat="1" applyBorder="1" applyAlignment="1" applyProtection="1">
      <alignment horizontal="left"/>
      <protection locked="0" hidden="1"/>
    </xf>
    <xf numFmtId="0" fontId="0" fillId="2" borderId="1" xfId="0" applyFill="1" applyBorder="1" applyAlignment="1" applyProtection="1">
      <alignment horizontal="left" vertical="center" wrapText="1"/>
      <protection hidden="1"/>
    </xf>
    <xf numFmtId="0" fontId="0" fillId="2" borderId="1" xfId="0" applyFill="1" applyBorder="1" applyAlignment="1" applyProtection="1">
      <alignment horizontal="left" vertical="center"/>
      <protection hidden="1"/>
    </xf>
    <xf numFmtId="0" fontId="0" fillId="2" borderId="1" xfId="0" applyFill="1" applyBorder="1" applyAlignment="1" applyProtection="1">
      <alignment horizontal="left" wrapText="1"/>
      <protection hidden="1"/>
    </xf>
    <xf numFmtId="0" fontId="0" fillId="2" borderId="1" xfId="0" applyFill="1" applyBorder="1" applyAlignment="1" applyProtection="1">
      <alignment horizontal="left"/>
      <protection hidden="1"/>
    </xf>
    <xf numFmtId="44" fontId="13" fillId="2" borderId="2" xfId="1" applyFont="1" applyFill="1" applyBorder="1" applyAlignment="1" applyProtection="1">
      <alignment horizontal="center" vertical="center"/>
      <protection hidden="1"/>
    </xf>
    <xf numFmtId="44" fontId="13" fillId="2" borderId="4" xfId="1" applyFont="1" applyFill="1" applyBorder="1" applyAlignment="1" applyProtection="1">
      <alignment horizontal="center" vertical="center"/>
      <protection hidden="1"/>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44" fontId="7" fillId="3" borderId="1" xfId="1" applyFont="1" applyFill="1" applyBorder="1" applyAlignment="1" applyProtection="1">
      <alignment horizontal="center"/>
      <protection hidden="1"/>
    </xf>
    <xf numFmtId="1" fontId="13" fillId="2" borderId="1" xfId="1" applyNumberFormat="1" applyFont="1" applyFill="1" applyBorder="1" applyAlignment="1" applyProtection="1">
      <alignment horizontal="center" vertical="center"/>
      <protection locked="0" hidden="1"/>
    </xf>
    <xf numFmtId="44" fontId="13" fillId="2" borderId="1" xfId="1" applyFont="1" applyFill="1" applyBorder="1" applyAlignment="1" applyProtection="1">
      <alignment horizontal="center" vertical="center"/>
      <protection hidden="1"/>
    </xf>
    <xf numFmtId="0" fontId="14" fillId="2" borderId="1" xfId="0" applyFont="1" applyFill="1" applyBorder="1" applyAlignment="1" applyProtection="1">
      <alignment horizontal="left" vertical="center" wrapText="1"/>
      <protection hidden="1"/>
    </xf>
    <xf numFmtId="0" fontId="14" fillId="2" borderId="2" xfId="0" applyFont="1" applyFill="1" applyBorder="1" applyAlignment="1" applyProtection="1">
      <alignment horizontal="left" vertical="center" wrapText="1"/>
      <protection hidden="1"/>
    </xf>
    <xf numFmtId="0" fontId="14" fillId="2" borderId="3" xfId="0" applyFont="1" applyFill="1" applyBorder="1" applyAlignment="1" applyProtection="1">
      <alignment horizontal="left" vertical="center" wrapText="1"/>
      <protection hidden="1"/>
    </xf>
    <xf numFmtId="0" fontId="14" fillId="2" borderId="4" xfId="0" applyFont="1" applyFill="1" applyBorder="1" applyAlignment="1" applyProtection="1">
      <alignment horizontal="left" vertical="center" wrapText="1"/>
      <protection hidden="1"/>
    </xf>
    <xf numFmtId="0" fontId="7" fillId="4" borderId="2" xfId="0" applyFont="1" applyFill="1" applyBorder="1" applyAlignment="1">
      <alignment horizontal="center"/>
    </xf>
    <xf numFmtId="0" fontId="7" fillId="4" borderId="3" xfId="0" applyFont="1" applyFill="1" applyBorder="1" applyAlignment="1">
      <alignment horizontal="center"/>
    </xf>
    <xf numFmtId="0" fontId="7" fillId="4" borderId="4" xfId="0" applyFont="1" applyFill="1" applyBorder="1" applyAlignment="1">
      <alignment horizontal="center"/>
    </xf>
    <xf numFmtId="44" fontId="7" fillId="4" borderId="1" xfId="1" applyFont="1" applyFill="1" applyBorder="1" applyAlignment="1" applyProtection="1">
      <alignment horizontal="center"/>
      <protection hidden="1"/>
    </xf>
    <xf numFmtId="0" fontId="7" fillId="12" borderId="2" xfId="0" applyFont="1" applyFill="1" applyBorder="1" applyAlignment="1">
      <alignment horizontal="center" vertical="center"/>
    </xf>
    <xf numFmtId="0" fontId="7" fillId="12" borderId="3" xfId="0" applyFont="1" applyFill="1" applyBorder="1" applyAlignment="1">
      <alignment horizontal="center" vertical="center"/>
    </xf>
    <xf numFmtId="0" fontId="7" fillId="12" borderId="4" xfId="0" applyFont="1" applyFill="1" applyBorder="1" applyAlignment="1">
      <alignment horizontal="center" vertical="center"/>
    </xf>
    <xf numFmtId="44" fontId="13" fillId="2" borderId="7" xfId="1" applyFont="1" applyFill="1" applyBorder="1" applyAlignment="1" applyProtection="1">
      <alignment horizontal="center" vertical="center"/>
      <protection hidden="1"/>
    </xf>
    <xf numFmtId="44" fontId="13" fillId="2" borderId="9" xfId="1" applyFont="1" applyFill="1" applyBorder="1" applyAlignment="1" applyProtection="1">
      <alignment horizontal="center" vertical="center"/>
      <protection hidden="1"/>
    </xf>
    <xf numFmtId="0" fontId="7" fillId="12" borderId="1" xfId="0" applyFont="1" applyFill="1" applyBorder="1" applyAlignment="1">
      <alignment horizontal="center" vertical="center"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6" fillId="2" borderId="2" xfId="0" applyFont="1" applyFill="1" applyBorder="1" applyAlignment="1" applyProtection="1">
      <alignment horizontal="left"/>
      <protection locked="0"/>
    </xf>
    <xf numFmtId="0" fontId="6" fillId="2" borderId="3" xfId="0" applyFont="1" applyFill="1" applyBorder="1" applyAlignment="1" applyProtection="1">
      <alignment horizontal="left"/>
      <protection locked="0"/>
    </xf>
    <xf numFmtId="0" fontId="6" fillId="2" borderId="4" xfId="0" applyFont="1" applyFill="1" applyBorder="1" applyAlignment="1" applyProtection="1">
      <alignment horizontal="left"/>
      <protection locked="0"/>
    </xf>
    <xf numFmtId="0" fontId="6" fillId="0" borderId="2" xfId="0" applyFont="1" applyBorder="1" applyAlignment="1" applyProtection="1">
      <alignment horizontal="left"/>
      <protection locked="0"/>
    </xf>
    <xf numFmtId="0" fontId="6" fillId="0" borderId="4" xfId="0" applyFont="1" applyBorder="1" applyAlignment="1" applyProtection="1">
      <alignment horizontal="left"/>
      <protection locked="0"/>
    </xf>
    <xf numFmtId="0" fontId="20" fillId="2" borderId="1" xfId="0" applyFont="1" applyFill="1" applyBorder="1" applyAlignment="1" applyProtection="1">
      <alignment horizontal="left" vertical="top" wrapText="1"/>
      <protection locked="0" hidden="1"/>
    </xf>
    <xf numFmtId="0" fontId="7" fillId="2" borderId="1" xfId="0" applyFont="1" applyFill="1" applyBorder="1" applyAlignment="1" applyProtection="1">
      <alignment horizontal="left" vertical="top" wrapText="1"/>
      <protection locked="0" hidden="1"/>
    </xf>
    <xf numFmtId="0" fontId="2" fillId="2" borderId="0" xfId="0" applyFont="1" applyFill="1" applyAlignment="1">
      <alignment horizontal="left"/>
    </xf>
    <xf numFmtId="0" fontId="21" fillId="2" borderId="2" xfId="0" applyFont="1" applyFill="1" applyBorder="1" applyAlignment="1" applyProtection="1">
      <alignment horizontal="left"/>
      <protection locked="0"/>
    </xf>
    <xf numFmtId="0" fontId="21" fillId="2" borderId="3" xfId="0" applyFont="1" applyFill="1" applyBorder="1" applyAlignment="1" applyProtection="1">
      <alignment horizontal="left"/>
      <protection locked="0"/>
    </xf>
    <xf numFmtId="0" fontId="21" fillId="2" borderId="4" xfId="0" applyFont="1" applyFill="1" applyBorder="1" applyAlignment="1" applyProtection="1">
      <alignment horizontal="left"/>
      <protection locked="0"/>
    </xf>
    <xf numFmtId="0" fontId="12" fillId="2" borderId="2" xfId="0" applyFont="1" applyFill="1" applyBorder="1" applyAlignment="1" applyProtection="1">
      <alignment horizontal="left"/>
      <protection locked="0"/>
    </xf>
    <xf numFmtId="0" fontId="12" fillId="2" borderId="3" xfId="0" applyFont="1" applyFill="1" applyBorder="1" applyAlignment="1" applyProtection="1">
      <alignment horizontal="left"/>
      <protection locked="0"/>
    </xf>
    <xf numFmtId="0" fontId="12" fillId="2" borderId="4" xfId="0" applyFont="1" applyFill="1" applyBorder="1" applyAlignment="1" applyProtection="1">
      <alignment horizontal="left"/>
      <protection locked="0"/>
    </xf>
    <xf numFmtId="0" fontId="8" fillId="0" borderId="2" xfId="0" applyFont="1" applyBorder="1" applyAlignment="1" applyProtection="1">
      <alignment horizontal="left" vertical="top" wrapText="1"/>
      <protection locked="0"/>
    </xf>
    <xf numFmtId="0" fontId="12" fillId="0" borderId="3" xfId="0" applyFont="1" applyBorder="1" applyAlignment="1" applyProtection="1">
      <alignment horizontal="left" vertical="top"/>
      <protection locked="0"/>
    </xf>
    <xf numFmtId="0" fontId="12" fillId="0" borderId="4" xfId="0" applyFont="1" applyBorder="1" applyAlignment="1" applyProtection="1">
      <alignment horizontal="left" vertical="top"/>
      <protection locked="0"/>
    </xf>
    <xf numFmtId="0" fontId="0" fillId="2" borderId="1" xfId="0" applyFill="1" applyBorder="1" applyAlignment="1" applyProtection="1">
      <alignment horizontal="left"/>
      <protection locked="0" hidden="1"/>
    </xf>
    <xf numFmtId="164" fontId="0" fillId="2" borderId="1" xfId="0" applyNumberFormat="1" applyFill="1" applyBorder="1" applyAlignment="1" applyProtection="1">
      <alignment horizontal="left"/>
      <protection locked="0" hidden="1"/>
    </xf>
    <xf numFmtId="0" fontId="0" fillId="0" borderId="1" xfId="0" applyBorder="1" applyAlignment="1" applyProtection="1">
      <alignment horizontal="left"/>
      <protection locked="0" hidden="1"/>
    </xf>
    <xf numFmtId="0" fontId="2" fillId="12" borderId="1" xfId="0" applyFont="1" applyFill="1" applyBorder="1" applyAlignment="1" applyProtection="1">
      <alignment horizontal="left"/>
      <protection hidden="1"/>
    </xf>
    <xf numFmtId="0" fontId="0" fillId="0" borderId="2" xfId="0" applyBorder="1" applyAlignment="1" applyProtection="1">
      <alignment horizontal="center"/>
      <protection hidden="1"/>
    </xf>
    <xf numFmtId="0" fontId="0" fillId="0" borderId="3" xfId="0" applyBorder="1" applyAlignment="1" applyProtection="1">
      <alignment horizontal="center"/>
      <protection hidden="1"/>
    </xf>
    <xf numFmtId="0" fontId="0" fillId="0" borderId="4" xfId="0" applyBorder="1" applyAlignment="1" applyProtection="1">
      <alignment horizontal="center"/>
      <protection hidden="1"/>
    </xf>
    <xf numFmtId="0" fontId="0" fillId="0" borderId="2" xfId="0" applyBorder="1" applyAlignment="1" applyProtection="1">
      <alignment horizontal="left"/>
      <protection locked="0" hidden="1"/>
    </xf>
    <xf numFmtId="0" fontId="0" fillId="0" borderId="4" xfId="0" applyBorder="1" applyAlignment="1" applyProtection="1">
      <alignment horizontal="left"/>
      <protection locked="0" hidden="1"/>
    </xf>
    <xf numFmtId="49" fontId="5" fillId="0" borderId="1" xfId="2" applyNumberFormat="1" applyBorder="1" applyAlignment="1" applyProtection="1">
      <alignment horizontal="left"/>
      <protection locked="0" hidden="1"/>
    </xf>
    <xf numFmtId="49" fontId="0" fillId="0" borderId="1" xfId="0" applyNumberFormat="1" applyBorder="1" applyAlignment="1" applyProtection="1">
      <alignment horizontal="left"/>
      <protection locked="0" hidden="1"/>
    </xf>
    <xf numFmtId="166" fontId="0" fillId="0" borderId="1" xfId="0" applyNumberFormat="1" applyBorder="1" applyAlignment="1" applyProtection="1">
      <alignment horizontal="left"/>
      <protection locked="0" hidden="1"/>
    </xf>
    <xf numFmtId="167" fontId="0" fillId="0" borderId="1" xfId="0" applyNumberFormat="1" applyBorder="1" applyAlignment="1" applyProtection="1">
      <alignment horizontal="left"/>
      <protection locked="0" hidden="1"/>
    </xf>
    <xf numFmtId="0" fontId="2" fillId="12" borderId="2" xfId="0" applyFont="1" applyFill="1" applyBorder="1" applyAlignment="1">
      <alignment horizontal="left"/>
    </xf>
    <xf numFmtId="0" fontId="2" fillId="12" borderId="4" xfId="0" applyFont="1" applyFill="1" applyBorder="1" applyAlignment="1">
      <alignment horizontal="left"/>
    </xf>
    <xf numFmtId="0" fontId="4" fillId="2" borderId="0" xfId="0" applyFont="1" applyFill="1" applyAlignment="1">
      <alignment horizontal="center"/>
    </xf>
    <xf numFmtId="0" fontId="2" fillId="12" borderId="2" xfId="0" applyFont="1" applyFill="1" applyBorder="1" applyAlignment="1">
      <alignment horizontal="center"/>
    </xf>
    <xf numFmtId="0" fontId="2" fillId="12" borderId="4" xfId="0" applyFont="1" applyFill="1" applyBorder="1" applyAlignment="1">
      <alignment horizontal="center"/>
    </xf>
    <xf numFmtId="49" fontId="0" fillId="0" borderId="2" xfId="0" applyNumberFormat="1" applyBorder="1" applyAlignment="1" applyProtection="1">
      <alignment horizontal="left"/>
      <protection locked="0"/>
    </xf>
    <xf numFmtId="49" fontId="0" fillId="0" borderId="4" xfId="0" applyNumberFormat="1" applyBorder="1" applyAlignment="1" applyProtection="1">
      <alignment horizontal="left"/>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2" fillId="12" borderId="3" xfId="0" applyFont="1" applyFill="1" applyBorder="1" applyAlignment="1">
      <alignment horizontal="center"/>
    </xf>
    <xf numFmtId="17" fontId="0" fillId="0" borderId="2" xfId="0" applyNumberFormat="1" applyBorder="1" applyAlignment="1" applyProtection="1">
      <alignment horizontal="left"/>
      <protection locked="0"/>
    </xf>
    <xf numFmtId="17" fontId="0" fillId="0" borderId="4" xfId="0" applyNumberFormat="1" applyBorder="1" applyAlignment="1" applyProtection="1">
      <alignment horizontal="left"/>
      <protection locked="0"/>
    </xf>
    <xf numFmtId="17" fontId="0" fillId="0" borderId="3" xfId="0" applyNumberFormat="1" applyBorder="1" applyAlignment="1" applyProtection="1">
      <alignment horizontal="left"/>
      <protection locked="0"/>
    </xf>
    <xf numFmtId="0" fontId="2" fillId="12" borderId="2" xfId="0" applyFont="1" applyFill="1" applyBorder="1" applyAlignment="1" applyProtection="1">
      <alignment horizontal="left" vertical="center"/>
      <protection hidden="1"/>
    </xf>
    <xf numFmtId="0" fontId="2" fillId="12" borderId="4" xfId="0" applyFont="1" applyFill="1" applyBorder="1" applyAlignment="1" applyProtection="1">
      <alignment horizontal="left" vertical="center"/>
      <protection hidden="1"/>
    </xf>
    <xf numFmtId="0" fontId="23" fillId="2" borderId="1" xfId="0" applyFont="1" applyFill="1" applyBorder="1" applyAlignment="1" applyProtection="1">
      <alignment horizontal="left" wrapText="1"/>
      <protection hidden="1"/>
    </xf>
    <xf numFmtId="0" fontId="7" fillId="2" borderId="0" xfId="0" applyFont="1" applyFill="1" applyAlignment="1">
      <alignment horizontal="center" vertical="center"/>
    </xf>
    <xf numFmtId="49" fontId="13" fillId="2" borderId="1" xfId="0" applyNumberFormat="1" applyFont="1" applyFill="1" applyBorder="1" applyAlignment="1" applyProtection="1">
      <alignment horizontal="center" vertical="center"/>
      <protection locked="0" hidden="1"/>
    </xf>
    <xf numFmtId="44" fontId="13" fillId="2" borderId="5" xfId="1" applyFont="1" applyFill="1" applyBorder="1" applyAlignment="1" applyProtection="1">
      <alignment horizontal="center" vertical="center"/>
      <protection hidden="1"/>
    </xf>
    <xf numFmtId="44" fontId="13" fillId="2" borderId="6" xfId="1" applyFont="1" applyFill="1" applyBorder="1" applyAlignment="1" applyProtection="1">
      <alignment horizontal="center" vertical="center"/>
      <protection hidden="1"/>
    </xf>
    <xf numFmtId="0" fontId="14" fillId="2" borderId="7" xfId="0" applyFont="1" applyFill="1" applyBorder="1" applyAlignment="1" applyProtection="1">
      <alignment horizontal="left" vertical="center" wrapText="1"/>
      <protection hidden="1"/>
    </xf>
    <xf numFmtId="0" fontId="14" fillId="2" borderId="8" xfId="0" applyFont="1" applyFill="1" applyBorder="1" applyAlignment="1" applyProtection="1">
      <alignment horizontal="left" vertical="center" wrapText="1"/>
      <protection hidden="1"/>
    </xf>
    <xf numFmtId="0" fontId="14" fillId="2" borderId="9" xfId="0" applyFont="1" applyFill="1" applyBorder="1" applyAlignment="1" applyProtection="1">
      <alignment horizontal="left" vertical="center" wrapText="1"/>
      <protection hidden="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center" vertical="center"/>
    </xf>
    <xf numFmtId="44" fontId="0" fillId="7" borderId="1" xfId="1" applyFont="1" applyFill="1" applyBorder="1" applyAlignment="1">
      <alignment horizontal="center" vertical="center"/>
    </xf>
    <xf numFmtId="0" fontId="2" fillId="12" borderId="1" xfId="0" applyFont="1" applyFill="1" applyBorder="1" applyAlignment="1">
      <alignment horizontal="center" wrapText="1"/>
    </xf>
  </cellXfs>
  <cellStyles count="3">
    <cellStyle name="Hiperlink" xfId="2" builtinId="8"/>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111833</xdr:colOff>
      <xdr:row>1</xdr:row>
      <xdr:rowOff>99389</xdr:rowOff>
    </xdr:from>
    <xdr:to>
      <xdr:col>6</xdr:col>
      <xdr:colOff>270197</xdr:colOff>
      <xdr:row>2</xdr:row>
      <xdr:rowOff>1068456</xdr:rowOff>
    </xdr:to>
    <xdr:pic>
      <xdr:nvPicPr>
        <xdr:cNvPr id="5" name="Imagem 4">
          <a:extLst>
            <a:ext uri="{FF2B5EF4-FFF2-40B4-BE49-F238E27FC236}">
              <a16:creationId xmlns:a16="http://schemas.microsoft.com/office/drawing/2014/main" id="{BE245AB9-A1C3-414B-8550-ABCCF1BCE3E2}"/>
            </a:ext>
          </a:extLst>
        </xdr:cNvPr>
        <xdr:cNvPicPr>
          <a:picLocks noChangeAspect="1"/>
        </xdr:cNvPicPr>
      </xdr:nvPicPr>
      <xdr:blipFill>
        <a:blip xmlns:r="http://schemas.openxmlformats.org/officeDocument/2006/relationships" r:embed="rId1"/>
        <a:stretch>
          <a:fillRect/>
        </a:stretch>
      </xdr:blipFill>
      <xdr:spPr>
        <a:xfrm>
          <a:off x="2596616" y="289889"/>
          <a:ext cx="1682364" cy="1159567"/>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25422-5E22-412F-A539-2A6F38DC8F4A}">
  <sheetPr codeName="Planilha1"/>
  <dimension ref="A1:K219"/>
  <sheetViews>
    <sheetView tabSelected="1" topLeftCell="A48" zoomScale="115" zoomScaleNormal="115" zoomScalePageLayoutView="130" workbookViewId="0">
      <selection activeCell="A31" sqref="A31:J31"/>
    </sheetView>
  </sheetViews>
  <sheetFormatPr defaultRowHeight="15" x14ac:dyDescent="0.25"/>
  <cols>
    <col min="1" max="1" width="9.85546875" customWidth="1"/>
    <col min="2" max="2" width="9.28515625" customWidth="1"/>
    <col min="3" max="3" width="9.140625" customWidth="1"/>
    <col min="5" max="5" width="9.7109375" customWidth="1"/>
    <col min="6" max="6" width="13.140625" customWidth="1"/>
    <col min="7" max="7" width="10.140625" customWidth="1"/>
    <col min="8" max="8" width="9.85546875" customWidth="1"/>
    <col min="9" max="9" width="7.42578125" customWidth="1"/>
    <col min="10" max="10" width="9.42578125" customWidth="1"/>
    <col min="11" max="11" width="10.5703125" customWidth="1"/>
    <col min="12" max="12" width="14.7109375" customWidth="1"/>
  </cols>
  <sheetData>
    <row r="1" spans="1:10" x14ac:dyDescent="0.25">
      <c r="A1" s="2"/>
      <c r="B1" s="2"/>
      <c r="C1" s="2"/>
      <c r="D1" s="2"/>
      <c r="E1" s="2"/>
      <c r="F1" s="2"/>
      <c r="G1" s="2"/>
      <c r="H1" s="2"/>
      <c r="I1" s="2"/>
      <c r="J1" s="2"/>
    </row>
    <row r="2" spans="1:10" x14ac:dyDescent="0.25">
      <c r="A2" s="2"/>
      <c r="B2" s="2"/>
      <c r="C2" s="2"/>
      <c r="D2" s="2"/>
      <c r="E2" s="2"/>
      <c r="F2" s="2"/>
      <c r="G2" s="2"/>
      <c r="H2" s="2"/>
      <c r="I2" s="2"/>
      <c r="J2" s="2"/>
    </row>
    <row r="3" spans="1:10" ht="108" customHeight="1" x14ac:dyDescent="0.3">
      <c r="A3" s="141" t="s">
        <v>206</v>
      </c>
      <c r="B3" s="141"/>
      <c r="C3" s="141"/>
      <c r="D3" s="141"/>
      <c r="E3" s="141"/>
      <c r="F3" s="141"/>
      <c r="G3" s="141"/>
      <c r="H3" s="141"/>
      <c r="I3" s="141"/>
      <c r="J3" s="141"/>
    </row>
    <row r="4" spans="1:10" x14ac:dyDescent="0.25">
      <c r="A4" s="2"/>
      <c r="B4" s="2"/>
      <c r="C4" s="2"/>
      <c r="D4" s="2"/>
      <c r="E4" s="2"/>
      <c r="F4" s="2"/>
      <c r="G4" s="2"/>
      <c r="H4" s="2"/>
      <c r="I4" s="2"/>
      <c r="J4" s="2"/>
    </row>
    <row r="5" spans="1:10" x14ac:dyDescent="0.25">
      <c r="A5" s="116" t="s">
        <v>0</v>
      </c>
      <c r="B5" s="116"/>
      <c r="C5" s="116"/>
      <c r="D5" s="116"/>
      <c r="E5" s="116"/>
      <c r="F5" s="116"/>
      <c r="G5" s="116"/>
      <c r="H5" s="116"/>
      <c r="I5" s="116"/>
      <c r="J5" s="116"/>
    </row>
    <row r="6" spans="1:10" x14ac:dyDescent="0.25">
      <c r="A6" s="72"/>
      <c r="B6" s="72"/>
      <c r="C6" s="72"/>
      <c r="D6" s="72"/>
      <c r="E6" s="72"/>
      <c r="F6" s="72"/>
      <c r="G6" s="72"/>
      <c r="H6" s="72"/>
      <c r="I6" s="72"/>
      <c r="J6" s="72"/>
    </row>
    <row r="7" spans="1:10" ht="24.75" customHeight="1" x14ac:dyDescent="0.25">
      <c r="A7" s="152" t="s">
        <v>212</v>
      </c>
      <c r="B7" s="153"/>
      <c r="C7" s="154" t="s">
        <v>213</v>
      </c>
      <c r="D7" s="154"/>
      <c r="E7" s="154"/>
      <c r="F7" s="154"/>
      <c r="G7" s="154"/>
      <c r="H7" s="154"/>
      <c r="I7" s="154"/>
      <c r="J7" s="154"/>
    </row>
    <row r="8" spans="1:10" x14ac:dyDescent="0.25">
      <c r="A8" s="139" t="s">
        <v>210</v>
      </c>
      <c r="B8" s="140"/>
      <c r="C8" s="146" t="s">
        <v>205</v>
      </c>
      <c r="D8" s="147"/>
      <c r="E8" s="147"/>
      <c r="F8" s="147"/>
      <c r="G8" s="142" t="s">
        <v>1</v>
      </c>
      <c r="H8" s="143"/>
      <c r="I8" s="144"/>
      <c r="J8" s="145"/>
    </row>
    <row r="9" spans="1:10" x14ac:dyDescent="0.25">
      <c r="A9" s="139" t="s">
        <v>3</v>
      </c>
      <c r="B9" s="140"/>
      <c r="C9" s="149"/>
      <c r="D9" s="151"/>
      <c r="E9" s="151"/>
      <c r="F9" s="150"/>
      <c r="G9" s="148" t="s">
        <v>4</v>
      </c>
      <c r="H9" s="148"/>
      <c r="I9" s="149"/>
      <c r="J9" s="150"/>
    </row>
    <row r="10" spans="1:10" ht="7.5" customHeight="1" x14ac:dyDescent="0.25">
      <c r="A10" s="2"/>
      <c r="B10" s="2"/>
      <c r="C10" s="2"/>
      <c r="D10" s="2"/>
      <c r="E10" s="2"/>
      <c r="F10" s="2"/>
      <c r="G10" s="2"/>
      <c r="H10" s="2"/>
      <c r="I10" s="2"/>
      <c r="J10" s="2"/>
    </row>
    <row r="11" spans="1:10" x14ac:dyDescent="0.25">
      <c r="A11" s="116" t="s">
        <v>5</v>
      </c>
      <c r="B11" s="116"/>
      <c r="C11" s="116"/>
      <c r="D11" s="116"/>
      <c r="E11" s="116"/>
      <c r="F11" s="116"/>
      <c r="G11" s="116"/>
      <c r="H11" s="116"/>
      <c r="I11" s="116"/>
      <c r="J11" s="116"/>
    </row>
    <row r="12" spans="1:10" x14ac:dyDescent="0.25">
      <c r="A12" s="72"/>
      <c r="B12" s="72"/>
      <c r="C12" s="72"/>
      <c r="D12" s="72"/>
      <c r="E12" s="72"/>
      <c r="F12" s="72"/>
      <c r="G12" s="72"/>
      <c r="H12" s="72"/>
      <c r="I12" s="72"/>
      <c r="J12" s="72"/>
    </row>
    <row r="13" spans="1:10" x14ac:dyDescent="0.25">
      <c r="A13" s="73" t="s">
        <v>6</v>
      </c>
      <c r="B13" s="126"/>
      <c r="C13" s="126"/>
      <c r="D13" s="126"/>
      <c r="E13" s="126"/>
      <c r="F13" s="126"/>
      <c r="G13" s="73" t="s">
        <v>7</v>
      </c>
      <c r="H13" s="127"/>
      <c r="I13" s="127"/>
      <c r="J13" s="127"/>
    </row>
    <row r="14" spans="1:10" x14ac:dyDescent="0.25">
      <c r="A14" s="73" t="s">
        <v>71</v>
      </c>
      <c r="B14" s="128"/>
      <c r="C14" s="128"/>
      <c r="D14" s="128"/>
      <c r="E14" s="128"/>
      <c r="F14" s="129" t="s">
        <v>72</v>
      </c>
      <c r="G14" s="129"/>
      <c r="H14" s="130"/>
      <c r="I14" s="131"/>
      <c r="J14" s="132"/>
    </row>
    <row r="15" spans="1:10" x14ac:dyDescent="0.25">
      <c r="A15" s="73" t="s">
        <v>73</v>
      </c>
      <c r="B15" s="138"/>
      <c r="C15" s="138"/>
      <c r="D15" s="73" t="s">
        <v>74</v>
      </c>
      <c r="E15" s="78"/>
      <c r="F15" s="79"/>
      <c r="G15" s="73" t="s">
        <v>86</v>
      </c>
      <c r="H15" s="74"/>
      <c r="I15" s="73" t="s">
        <v>68</v>
      </c>
      <c r="J15" s="74"/>
    </row>
    <row r="16" spans="1:10" x14ac:dyDescent="0.25">
      <c r="A16" s="73" t="s">
        <v>8</v>
      </c>
      <c r="B16" s="126"/>
      <c r="C16" s="126"/>
      <c r="D16" s="126"/>
      <c r="E16" s="126"/>
      <c r="F16" s="126"/>
      <c r="G16" s="126"/>
      <c r="H16" s="126"/>
      <c r="I16" s="126"/>
      <c r="J16" s="126"/>
    </row>
    <row r="17" spans="1:10" x14ac:dyDescent="0.25">
      <c r="A17" s="73" t="s">
        <v>9</v>
      </c>
      <c r="B17" s="126"/>
      <c r="C17" s="126"/>
      <c r="D17" s="73" t="s">
        <v>10</v>
      </c>
      <c r="E17" s="133"/>
      <c r="F17" s="134"/>
      <c r="G17" s="73" t="s">
        <v>11</v>
      </c>
      <c r="H17" s="74"/>
      <c r="I17" s="73" t="s">
        <v>12</v>
      </c>
      <c r="J17" s="75"/>
    </row>
    <row r="18" spans="1:10" x14ac:dyDescent="0.25">
      <c r="A18" s="73" t="s">
        <v>69</v>
      </c>
      <c r="B18" s="135"/>
      <c r="C18" s="136"/>
      <c r="D18" s="136"/>
      <c r="E18" s="136"/>
      <c r="F18" s="136"/>
      <c r="G18" s="73" t="s">
        <v>70</v>
      </c>
      <c r="H18" s="137"/>
      <c r="I18" s="137"/>
      <c r="J18" s="137"/>
    </row>
    <row r="19" spans="1:10" x14ac:dyDescent="0.25">
      <c r="A19" s="72"/>
      <c r="B19" s="72"/>
      <c r="C19" s="72"/>
      <c r="D19" s="72"/>
      <c r="E19" s="72"/>
      <c r="F19" s="72"/>
      <c r="G19" s="72"/>
      <c r="H19" s="72"/>
      <c r="I19" s="72"/>
      <c r="J19" s="72"/>
    </row>
    <row r="20" spans="1:10" ht="7.5" customHeight="1" x14ac:dyDescent="0.25">
      <c r="A20" s="2"/>
      <c r="B20" s="2"/>
      <c r="C20" s="2"/>
      <c r="D20" s="2"/>
      <c r="E20" s="2"/>
      <c r="F20" s="2"/>
      <c r="G20" s="2"/>
      <c r="H20" s="2"/>
      <c r="I20" s="2"/>
      <c r="J20" s="2"/>
    </row>
    <row r="21" spans="1:10" x14ac:dyDescent="0.25">
      <c r="A21" s="3" t="s">
        <v>214</v>
      </c>
      <c r="B21" s="2"/>
      <c r="C21" s="2"/>
      <c r="D21" s="2"/>
      <c r="E21" s="2"/>
      <c r="F21" s="2"/>
      <c r="G21" s="2"/>
      <c r="H21" s="2"/>
      <c r="I21" s="2"/>
      <c r="J21" s="2"/>
    </row>
    <row r="22" spans="1:10" ht="7.5" customHeight="1" x14ac:dyDescent="0.25">
      <c r="A22" s="2"/>
      <c r="B22" s="2"/>
      <c r="C22" s="2"/>
      <c r="D22" s="2"/>
      <c r="E22" s="2"/>
      <c r="F22" s="2"/>
      <c r="G22" s="2"/>
      <c r="H22" s="2"/>
      <c r="I22" s="2"/>
      <c r="J22" s="2"/>
    </row>
    <row r="23" spans="1:10" ht="17.25" customHeight="1" x14ac:dyDescent="0.25">
      <c r="A23" s="171" t="s">
        <v>222</v>
      </c>
      <c r="B23" s="171"/>
      <c r="C23" s="171"/>
      <c r="D23" s="76"/>
      <c r="E23" s="76"/>
      <c r="F23" s="76"/>
      <c r="G23" s="76"/>
      <c r="H23" s="76"/>
      <c r="I23" s="76"/>
      <c r="J23" s="77"/>
    </row>
    <row r="24" spans="1:10" x14ac:dyDescent="0.25">
      <c r="A24" s="62" t="s">
        <v>8</v>
      </c>
      <c r="B24" s="109"/>
      <c r="C24" s="110"/>
      <c r="D24" s="110"/>
      <c r="E24" s="110"/>
      <c r="F24" s="110"/>
      <c r="G24" s="110"/>
      <c r="H24" s="110"/>
      <c r="I24" s="110"/>
      <c r="J24" s="111"/>
    </row>
    <row r="25" spans="1:10" x14ac:dyDescent="0.25">
      <c r="A25" s="62" t="s">
        <v>9</v>
      </c>
      <c r="B25" s="109"/>
      <c r="C25" s="111"/>
      <c r="D25" s="62" t="s">
        <v>10</v>
      </c>
      <c r="E25" s="112"/>
      <c r="F25" s="113"/>
      <c r="G25" s="62" t="s">
        <v>11</v>
      </c>
      <c r="I25" s="62" t="s">
        <v>12</v>
      </c>
      <c r="J25" s="5"/>
    </row>
    <row r="26" spans="1:10" x14ac:dyDescent="0.25">
      <c r="A26" s="62" t="s">
        <v>79</v>
      </c>
      <c r="B26" s="62"/>
      <c r="C26" s="109"/>
      <c r="D26" s="110"/>
      <c r="E26" s="110"/>
      <c r="F26" s="110"/>
      <c r="G26" s="110"/>
      <c r="H26" s="110"/>
      <c r="I26" s="110"/>
      <c r="J26" s="111"/>
    </row>
    <row r="27" spans="1:10" ht="6.75" customHeight="1" x14ac:dyDescent="0.25">
      <c r="A27" s="2"/>
      <c r="B27" s="2"/>
      <c r="C27" s="2"/>
      <c r="D27" s="2"/>
      <c r="E27" s="2"/>
      <c r="F27" s="2"/>
      <c r="G27" s="2"/>
      <c r="H27" s="2"/>
      <c r="I27" s="2"/>
      <c r="J27" s="2"/>
    </row>
    <row r="28" spans="1:10" ht="7.5" customHeight="1" x14ac:dyDescent="0.25">
      <c r="A28" s="2"/>
      <c r="B28" s="2"/>
      <c r="C28" s="2"/>
      <c r="D28" s="2"/>
      <c r="E28" s="2"/>
      <c r="F28" s="2"/>
      <c r="G28" s="2"/>
      <c r="H28" s="2"/>
      <c r="I28" s="2"/>
      <c r="J28" s="2"/>
    </row>
    <row r="29" spans="1:10" x14ac:dyDescent="0.25">
      <c r="A29" s="116" t="s">
        <v>215</v>
      </c>
      <c r="B29" s="116"/>
      <c r="C29" s="116"/>
      <c r="D29" s="2"/>
      <c r="E29" s="2"/>
      <c r="F29" s="2"/>
      <c r="G29" s="2"/>
      <c r="H29" s="2"/>
      <c r="I29" s="2"/>
      <c r="J29" s="2"/>
    </row>
    <row r="30" spans="1:10" ht="7.5" customHeight="1" x14ac:dyDescent="0.25">
      <c r="A30" s="2"/>
      <c r="B30" s="2"/>
      <c r="C30" s="2"/>
      <c r="D30" s="2"/>
      <c r="E30" s="2"/>
      <c r="F30" s="2"/>
      <c r="G30" s="2"/>
      <c r="H30" s="2"/>
      <c r="I30" s="2"/>
      <c r="J30" s="2"/>
    </row>
    <row r="31" spans="1:10" ht="138" customHeight="1" x14ac:dyDescent="0.25">
      <c r="A31" s="114" t="s">
        <v>223</v>
      </c>
      <c r="B31" s="115"/>
      <c r="C31" s="115"/>
      <c r="D31" s="115"/>
      <c r="E31" s="115"/>
      <c r="F31" s="115"/>
      <c r="G31" s="115"/>
      <c r="H31" s="115"/>
      <c r="I31" s="115"/>
      <c r="J31" s="115"/>
    </row>
    <row r="32" spans="1:10" ht="7.5" customHeight="1" x14ac:dyDescent="0.25">
      <c r="A32" s="2"/>
      <c r="B32" s="2"/>
      <c r="C32" s="2"/>
      <c r="D32" s="2"/>
      <c r="E32" s="2"/>
      <c r="F32" s="2"/>
      <c r="G32" s="2"/>
      <c r="H32" s="2"/>
      <c r="I32" s="2"/>
      <c r="J32" s="2"/>
    </row>
    <row r="33" spans="1:11" x14ac:dyDescent="0.25">
      <c r="A33" s="2"/>
      <c r="B33" s="2"/>
      <c r="C33" s="2"/>
      <c r="D33" s="2"/>
      <c r="E33" s="2"/>
      <c r="F33" s="2"/>
      <c r="G33" s="2"/>
      <c r="H33" s="2"/>
      <c r="I33" s="2"/>
      <c r="J33" s="2"/>
    </row>
    <row r="34" spans="1:11" x14ac:dyDescent="0.25">
      <c r="A34" s="116" t="s">
        <v>216</v>
      </c>
      <c r="B34" s="116"/>
      <c r="C34" s="116"/>
      <c r="D34" s="42" t="s">
        <v>204</v>
      </c>
      <c r="E34" s="2"/>
      <c r="F34" s="2"/>
      <c r="G34" s="2"/>
      <c r="H34" s="2"/>
      <c r="I34" s="2"/>
      <c r="J34" s="2"/>
    </row>
    <row r="35" spans="1:11" ht="6" customHeight="1" x14ac:dyDescent="0.25">
      <c r="A35" s="2"/>
      <c r="B35" s="2"/>
      <c r="C35" s="2"/>
      <c r="D35" s="25"/>
      <c r="E35" s="2"/>
      <c r="F35" s="2"/>
      <c r="G35" s="2"/>
      <c r="H35" s="2"/>
      <c r="I35" s="2"/>
      <c r="J35" s="2"/>
      <c r="K35" s="2"/>
    </row>
    <row r="36" spans="1:11" x14ac:dyDescent="0.25">
      <c r="A36" s="63" t="s">
        <v>95</v>
      </c>
      <c r="B36" s="117" t="s">
        <v>102</v>
      </c>
      <c r="C36" s="118"/>
      <c r="D36" s="118"/>
      <c r="E36" s="118"/>
      <c r="F36" s="118"/>
      <c r="G36" s="118"/>
      <c r="H36" s="118"/>
      <c r="I36" s="118"/>
      <c r="J36" s="119"/>
    </row>
    <row r="37" spans="1:11" x14ac:dyDescent="0.25">
      <c r="A37" s="63" t="s">
        <v>96</v>
      </c>
      <c r="B37" s="117" t="s">
        <v>103</v>
      </c>
      <c r="C37" s="118"/>
      <c r="D37" s="118"/>
      <c r="E37" s="118"/>
      <c r="F37" s="118"/>
      <c r="G37" s="118"/>
      <c r="H37" s="118"/>
      <c r="I37" s="118"/>
      <c r="J37" s="119"/>
    </row>
    <row r="38" spans="1:11" ht="7.5" customHeight="1" x14ac:dyDescent="0.25">
      <c r="A38" s="2"/>
      <c r="B38" s="12"/>
      <c r="C38" s="12"/>
      <c r="D38" s="12"/>
      <c r="E38" s="12"/>
      <c r="F38" s="12"/>
      <c r="G38" s="12"/>
      <c r="H38" s="12"/>
      <c r="I38" s="12"/>
      <c r="J38" s="12"/>
    </row>
    <row r="39" spans="1:11" x14ac:dyDescent="0.25">
      <c r="A39" s="64" t="s">
        <v>95</v>
      </c>
      <c r="B39" s="117" t="s">
        <v>105</v>
      </c>
      <c r="C39" s="118"/>
      <c r="D39" s="118"/>
      <c r="E39" s="118"/>
      <c r="F39" s="118"/>
      <c r="G39" s="118"/>
      <c r="H39" s="118"/>
      <c r="I39" s="118"/>
      <c r="J39" s="119"/>
    </row>
    <row r="40" spans="1:11" x14ac:dyDescent="0.25">
      <c r="A40" s="64" t="s">
        <v>96</v>
      </c>
      <c r="B40" s="117" t="s">
        <v>104</v>
      </c>
      <c r="C40" s="118"/>
      <c r="D40" s="118"/>
      <c r="E40" s="118"/>
      <c r="F40" s="118"/>
      <c r="G40" s="118"/>
      <c r="H40" s="118"/>
      <c r="I40" s="118"/>
      <c r="J40" s="119"/>
    </row>
    <row r="41" spans="1:11" ht="7.5" customHeight="1" x14ac:dyDescent="0.25">
      <c r="A41" s="2"/>
      <c r="B41" s="12"/>
      <c r="C41" s="12"/>
      <c r="D41" s="12"/>
      <c r="E41" s="12"/>
      <c r="F41" s="12"/>
      <c r="G41" s="12"/>
      <c r="H41" s="12"/>
      <c r="I41" s="12"/>
      <c r="J41" s="12"/>
    </row>
    <row r="42" spans="1:11" x14ac:dyDescent="0.25">
      <c r="A42" s="64" t="s">
        <v>95</v>
      </c>
      <c r="B42" s="120"/>
      <c r="C42" s="121"/>
      <c r="D42" s="121"/>
      <c r="E42" s="121"/>
      <c r="F42" s="121"/>
      <c r="G42" s="121"/>
      <c r="H42" s="121"/>
      <c r="I42" s="121"/>
      <c r="J42" s="122"/>
    </row>
    <row r="43" spans="1:11" x14ac:dyDescent="0.25">
      <c r="A43" s="64" t="s">
        <v>96</v>
      </c>
      <c r="B43" s="120"/>
      <c r="C43" s="121"/>
      <c r="D43" s="121"/>
      <c r="E43" s="121"/>
      <c r="F43" s="121"/>
      <c r="G43" s="121"/>
      <c r="H43" s="121"/>
      <c r="I43" s="121"/>
      <c r="J43" s="122"/>
    </row>
    <row r="44" spans="1:11" ht="7.5" customHeight="1" x14ac:dyDescent="0.25">
      <c r="A44" s="2"/>
      <c r="B44" s="2"/>
      <c r="C44" s="2"/>
      <c r="D44" s="2"/>
      <c r="E44" s="2"/>
      <c r="F44" s="2"/>
      <c r="G44" s="2"/>
      <c r="H44" s="2"/>
      <c r="I44" s="2"/>
      <c r="J44" s="2"/>
    </row>
    <row r="45" spans="1:11" ht="18.75" customHeight="1" x14ac:dyDescent="0.25">
      <c r="A45" s="23"/>
      <c r="B45" s="23"/>
      <c r="C45" s="23"/>
      <c r="D45" s="23"/>
      <c r="E45" s="23"/>
      <c r="F45" s="23"/>
      <c r="G45" s="23"/>
      <c r="H45" s="23"/>
      <c r="I45" s="23"/>
      <c r="J45" s="23"/>
    </row>
    <row r="46" spans="1:11" x14ac:dyDescent="0.25">
      <c r="A46" s="116" t="s">
        <v>217</v>
      </c>
      <c r="B46" s="116"/>
      <c r="C46" s="2"/>
      <c r="D46" s="2"/>
      <c r="E46" s="2"/>
      <c r="F46" s="2"/>
      <c r="G46" s="2"/>
      <c r="H46" s="2"/>
      <c r="I46" s="2"/>
      <c r="J46" s="2"/>
    </row>
    <row r="47" spans="1:11" ht="7.5" customHeight="1" x14ac:dyDescent="0.25">
      <c r="A47" s="2"/>
      <c r="B47" s="2"/>
      <c r="C47" s="2"/>
      <c r="D47" s="2"/>
      <c r="E47" s="2"/>
      <c r="F47" s="2"/>
      <c r="G47" s="2"/>
      <c r="H47" s="2"/>
      <c r="I47" s="2"/>
      <c r="J47" s="2"/>
    </row>
    <row r="48" spans="1:11" ht="324.75" customHeight="1" x14ac:dyDescent="0.25">
      <c r="A48" s="106" t="s">
        <v>211</v>
      </c>
      <c r="B48" s="107"/>
      <c r="C48" s="107"/>
      <c r="D48" s="107"/>
      <c r="E48" s="107"/>
      <c r="F48" s="107"/>
      <c r="G48" s="107"/>
      <c r="H48" s="107"/>
      <c r="I48" s="107"/>
      <c r="J48" s="108"/>
    </row>
    <row r="49" spans="1:10" ht="20.25" customHeight="1" x14ac:dyDescent="0.25">
      <c r="A49" s="2"/>
      <c r="B49" s="2"/>
      <c r="C49" s="2"/>
      <c r="D49" s="2"/>
      <c r="E49" s="2"/>
      <c r="F49" s="2"/>
      <c r="G49" s="2"/>
      <c r="H49" s="2"/>
      <c r="I49" s="2"/>
      <c r="J49" s="2"/>
    </row>
    <row r="50" spans="1:10" x14ac:dyDescent="0.25">
      <c r="A50" s="116" t="s">
        <v>218</v>
      </c>
      <c r="B50" s="116"/>
      <c r="C50" s="2"/>
      <c r="D50" s="2"/>
      <c r="E50" s="2"/>
      <c r="F50" s="2"/>
      <c r="G50" s="2"/>
      <c r="H50" s="2"/>
      <c r="I50" s="2"/>
      <c r="J50" s="2"/>
    </row>
    <row r="51" spans="1:10" ht="7.5" customHeight="1" x14ac:dyDescent="0.25">
      <c r="A51" s="2"/>
      <c r="B51" s="2"/>
      <c r="C51" s="2"/>
      <c r="D51" s="2"/>
      <c r="E51" s="2"/>
      <c r="F51" s="2"/>
      <c r="G51" s="2"/>
      <c r="H51" s="2"/>
      <c r="I51" s="2"/>
      <c r="J51" s="2"/>
    </row>
    <row r="52" spans="1:10" ht="166.5" customHeight="1" x14ac:dyDescent="0.25">
      <c r="A52" s="123" t="s">
        <v>207</v>
      </c>
      <c r="B52" s="124"/>
      <c r="C52" s="124"/>
      <c r="D52" s="124"/>
      <c r="E52" s="124"/>
      <c r="F52" s="124"/>
      <c r="G52" s="124"/>
      <c r="H52" s="124"/>
      <c r="I52" s="124"/>
      <c r="J52" s="125"/>
    </row>
    <row r="53" spans="1:10" x14ac:dyDescent="0.25">
      <c r="A53" s="2"/>
      <c r="B53" s="2"/>
      <c r="C53" s="2"/>
      <c r="D53" s="2"/>
      <c r="E53" s="2"/>
      <c r="F53" s="2"/>
      <c r="G53" s="2"/>
      <c r="H53" s="2"/>
      <c r="I53" s="2"/>
      <c r="J53" s="2"/>
    </row>
    <row r="54" spans="1:10" x14ac:dyDescent="0.25">
      <c r="A54" s="3" t="s">
        <v>219</v>
      </c>
      <c r="B54" s="2"/>
      <c r="C54" s="2"/>
      <c r="D54" s="2"/>
      <c r="E54" s="2"/>
      <c r="F54" s="2"/>
      <c r="G54" s="2"/>
      <c r="H54" s="2"/>
      <c r="I54" s="2"/>
      <c r="J54" s="2"/>
    </row>
    <row r="55" spans="1:10" x14ac:dyDescent="0.25">
      <c r="A55" s="3"/>
      <c r="B55" s="2"/>
      <c r="C55" s="2"/>
      <c r="D55" s="2"/>
      <c r="E55" s="2"/>
      <c r="F55" s="2"/>
      <c r="G55" s="2"/>
      <c r="H55" s="2"/>
      <c r="I55" s="2"/>
      <c r="J55" s="2"/>
    </row>
    <row r="56" spans="1:10" ht="7.5" customHeight="1" x14ac:dyDescent="0.25">
      <c r="A56" s="2"/>
      <c r="B56" s="2"/>
      <c r="C56" s="2"/>
      <c r="D56" s="2"/>
      <c r="E56" s="2"/>
      <c r="F56" s="2"/>
      <c r="G56" s="2"/>
      <c r="H56" s="2"/>
      <c r="I56" s="2"/>
      <c r="J56" s="2"/>
    </row>
    <row r="57" spans="1:10" x14ac:dyDescent="0.25">
      <c r="A57" s="100" t="s">
        <v>112</v>
      </c>
      <c r="B57" s="101"/>
      <c r="C57" s="101"/>
      <c r="D57" s="101"/>
      <c r="E57" s="101"/>
      <c r="F57" s="101"/>
      <c r="G57" s="101"/>
      <c r="H57" s="101"/>
      <c r="I57" s="101"/>
      <c r="J57" s="102"/>
    </row>
    <row r="58" spans="1:10" ht="25.5" x14ac:dyDescent="0.25">
      <c r="A58" s="65" t="s">
        <v>83</v>
      </c>
      <c r="B58" s="100" t="s">
        <v>84</v>
      </c>
      <c r="C58" s="101"/>
      <c r="D58" s="101"/>
      <c r="E58" s="101"/>
      <c r="F58" s="102"/>
      <c r="G58" s="66" t="s">
        <v>77</v>
      </c>
      <c r="H58" s="66" t="s">
        <v>78</v>
      </c>
      <c r="I58" s="105" t="s">
        <v>88</v>
      </c>
      <c r="J58" s="105"/>
    </row>
    <row r="59" spans="1:10" ht="21" customHeight="1" x14ac:dyDescent="0.25">
      <c r="A59" s="156"/>
      <c r="B59" s="92">
        <f>IFERROR(VLOOKUP(A59,ITENS!A:C,2,0),0)</f>
        <v>0</v>
      </c>
      <c r="C59" s="92"/>
      <c r="D59" s="92"/>
      <c r="E59" s="92"/>
      <c r="F59" s="92"/>
      <c r="G59" s="90"/>
      <c r="H59" s="91"/>
      <c r="I59" s="91">
        <f>G59*H59</f>
        <v>0</v>
      </c>
      <c r="J59" s="91"/>
    </row>
    <row r="60" spans="1:10" ht="21" customHeight="1" x14ac:dyDescent="0.25">
      <c r="A60" s="156"/>
      <c r="B60" s="92"/>
      <c r="C60" s="92"/>
      <c r="D60" s="92"/>
      <c r="E60" s="92"/>
      <c r="F60" s="92"/>
      <c r="G60" s="90"/>
      <c r="H60" s="91"/>
      <c r="I60" s="91"/>
      <c r="J60" s="91"/>
    </row>
    <row r="61" spans="1:10" ht="21" customHeight="1" x14ac:dyDescent="0.25">
      <c r="A61" s="156"/>
      <c r="B61" s="92"/>
      <c r="C61" s="92"/>
      <c r="D61" s="92"/>
      <c r="E61" s="92"/>
      <c r="F61" s="92"/>
      <c r="G61" s="90"/>
      <c r="H61" s="91"/>
      <c r="I61" s="91"/>
      <c r="J61" s="91"/>
    </row>
    <row r="62" spans="1:10" ht="1.5" customHeight="1" x14ac:dyDescent="0.25">
      <c r="A62" s="156"/>
      <c r="B62" s="92"/>
      <c r="C62" s="92"/>
      <c r="D62" s="92"/>
      <c r="E62" s="92"/>
      <c r="F62" s="92"/>
      <c r="G62" s="90"/>
      <c r="H62" s="91"/>
      <c r="I62" s="91"/>
      <c r="J62" s="91"/>
    </row>
    <row r="63" spans="1:10" ht="21" hidden="1" customHeight="1" x14ac:dyDescent="0.25">
      <c r="A63" s="156"/>
      <c r="B63" s="92"/>
      <c r="C63" s="92"/>
      <c r="D63" s="92"/>
      <c r="E63" s="92"/>
      <c r="F63" s="92"/>
      <c r="G63" s="90"/>
      <c r="H63" s="91"/>
      <c r="I63" s="91"/>
      <c r="J63" s="91"/>
    </row>
    <row r="64" spans="1:10" ht="144" customHeight="1" x14ac:dyDescent="0.25">
      <c r="A64" s="156"/>
      <c r="B64" s="92">
        <f>IFERROR(VLOOKUP(A64,ITENS!A:C,2,0),0)</f>
        <v>0</v>
      </c>
      <c r="C64" s="92"/>
      <c r="D64" s="92"/>
      <c r="E64" s="92"/>
      <c r="F64" s="92"/>
      <c r="G64" s="90"/>
      <c r="H64" s="91"/>
      <c r="I64" s="91">
        <f>G64*H64</f>
        <v>0</v>
      </c>
      <c r="J64" s="91"/>
    </row>
    <row r="65" spans="1:10" ht="4.5" customHeight="1" x14ac:dyDescent="0.25">
      <c r="A65" s="156"/>
      <c r="B65" s="92"/>
      <c r="C65" s="92"/>
      <c r="D65" s="92"/>
      <c r="E65" s="92"/>
      <c r="F65" s="92"/>
      <c r="G65" s="90"/>
      <c r="H65" s="91"/>
      <c r="I65" s="91"/>
      <c r="J65" s="91"/>
    </row>
    <row r="66" spans="1:10" ht="25.5" hidden="1" customHeight="1" x14ac:dyDescent="0.25">
      <c r="A66" s="156"/>
      <c r="B66" s="92"/>
      <c r="C66" s="92"/>
      <c r="D66" s="92"/>
      <c r="E66" s="92"/>
      <c r="F66" s="92"/>
      <c r="G66" s="90"/>
      <c r="H66" s="91"/>
      <c r="I66" s="91"/>
      <c r="J66" s="91"/>
    </row>
    <row r="67" spans="1:10" ht="5.25" customHeight="1" x14ac:dyDescent="0.25">
      <c r="A67" s="156"/>
      <c r="B67" s="92"/>
      <c r="C67" s="92"/>
      <c r="D67" s="92"/>
      <c r="E67" s="92"/>
      <c r="F67" s="92"/>
      <c r="G67" s="90"/>
      <c r="H67" s="91"/>
      <c r="I67" s="91"/>
      <c r="J67" s="91"/>
    </row>
    <row r="68" spans="1:10" ht="25.5" hidden="1" customHeight="1" x14ac:dyDescent="0.25">
      <c r="A68" s="156"/>
      <c r="B68" s="92"/>
      <c r="C68" s="92"/>
      <c r="D68" s="92"/>
      <c r="E68" s="92"/>
      <c r="F68" s="92"/>
      <c r="G68" s="90"/>
      <c r="H68" s="91"/>
      <c r="I68" s="91"/>
      <c r="J68" s="91"/>
    </row>
    <row r="69" spans="1:10" ht="0.75" hidden="1" customHeight="1" x14ac:dyDescent="0.25">
      <c r="A69" s="156"/>
      <c r="B69" s="92"/>
      <c r="C69" s="92"/>
      <c r="D69" s="92"/>
      <c r="E69" s="92"/>
      <c r="F69" s="92"/>
      <c r="G69" s="90"/>
      <c r="H69" s="91"/>
      <c r="I69" s="91"/>
      <c r="J69" s="91"/>
    </row>
    <row r="70" spans="1:10" ht="68.25" customHeight="1" x14ac:dyDescent="0.25">
      <c r="A70" s="24"/>
      <c r="B70" s="92">
        <f>IFERROR(VLOOKUP(A70,ITENS!A:C,2,0),0)</f>
        <v>0</v>
      </c>
      <c r="C70" s="92"/>
      <c r="D70" s="92"/>
      <c r="E70" s="92"/>
      <c r="F70" s="92"/>
      <c r="G70" s="48"/>
      <c r="H70" s="28"/>
      <c r="I70" s="157">
        <f>G70*H70</f>
        <v>0</v>
      </c>
      <c r="J70" s="158"/>
    </row>
    <row r="71" spans="1:10" ht="69" customHeight="1" x14ac:dyDescent="0.25">
      <c r="A71" s="24"/>
      <c r="B71" s="92">
        <f>IFERROR(VLOOKUP(A71,ITENS!A:C,2,0),0)</f>
        <v>0</v>
      </c>
      <c r="C71" s="92"/>
      <c r="D71" s="92"/>
      <c r="E71" s="92"/>
      <c r="F71" s="92"/>
      <c r="G71" s="47"/>
      <c r="H71" s="28"/>
      <c r="I71" s="157">
        <f>G71*H71</f>
        <v>0</v>
      </c>
      <c r="J71" s="158"/>
    </row>
    <row r="72" spans="1:10" ht="84" customHeight="1" x14ac:dyDescent="0.25">
      <c r="A72" s="24"/>
      <c r="B72" s="92">
        <f>IFERROR(VLOOKUP(A72,ITENS!A:C,2,0),0)</f>
        <v>0</v>
      </c>
      <c r="C72" s="92"/>
      <c r="D72" s="92"/>
      <c r="E72" s="92"/>
      <c r="F72" s="92"/>
      <c r="G72" s="37"/>
      <c r="H72" s="28"/>
      <c r="I72" s="91">
        <f>G72*H72</f>
        <v>0</v>
      </c>
      <c r="J72" s="91"/>
    </row>
    <row r="73" spans="1:10" ht="17.25" customHeight="1" x14ac:dyDescent="0.25">
      <c r="A73" s="86" t="s">
        <v>85</v>
      </c>
      <c r="B73" s="87"/>
      <c r="C73" s="87"/>
      <c r="D73" s="87"/>
      <c r="E73" s="87"/>
      <c r="F73" s="87"/>
      <c r="G73" s="87"/>
      <c r="H73" s="88"/>
      <c r="I73" s="89">
        <f>SUM(I59:J72)</f>
        <v>0</v>
      </c>
      <c r="J73" s="89"/>
    </row>
    <row r="74" spans="1:10" ht="26.25" customHeight="1" x14ac:dyDescent="0.25">
      <c r="A74" s="155"/>
      <c r="B74" s="155"/>
      <c r="C74" s="155"/>
      <c r="D74" s="155"/>
      <c r="E74" s="155"/>
      <c r="F74" s="155"/>
      <c r="G74" s="155"/>
      <c r="H74" s="155"/>
      <c r="I74" s="155"/>
      <c r="J74" s="155"/>
    </row>
    <row r="75" spans="1:10" ht="18" customHeight="1" x14ac:dyDescent="0.25">
      <c r="A75" s="100" t="s">
        <v>106</v>
      </c>
      <c r="B75" s="101"/>
      <c r="C75" s="101"/>
      <c r="D75" s="101"/>
      <c r="E75" s="101"/>
      <c r="F75" s="101"/>
      <c r="G75" s="101"/>
      <c r="H75" s="101"/>
      <c r="I75" s="101"/>
      <c r="J75" s="102"/>
    </row>
    <row r="76" spans="1:10" ht="63.75" customHeight="1" x14ac:dyDescent="0.25">
      <c r="A76" s="24"/>
      <c r="B76" s="93">
        <f>IFERROR(VLOOKUP(A76,ITENS!A:C,2,0),0)</f>
        <v>0</v>
      </c>
      <c r="C76" s="94"/>
      <c r="D76" s="94"/>
      <c r="E76" s="94"/>
      <c r="F76" s="95"/>
      <c r="G76" s="33"/>
      <c r="H76" s="28">
        <f>IFERROR(VLOOKUP(A76,ITENS!A:C,3,0),0)</f>
        <v>0</v>
      </c>
      <c r="I76" s="84">
        <f t="shared" ref="I76" si="0">G76*H76</f>
        <v>0</v>
      </c>
      <c r="J76" s="85"/>
    </row>
    <row r="77" spans="1:10" ht="63.75" customHeight="1" x14ac:dyDescent="0.25">
      <c r="A77" s="24"/>
      <c r="B77" s="93">
        <f>IFERROR(VLOOKUP(A77,ITENS!A:C,2,0),0)</f>
        <v>0</v>
      </c>
      <c r="C77" s="94"/>
      <c r="D77" s="94"/>
      <c r="E77" s="94"/>
      <c r="F77" s="95"/>
      <c r="G77" s="33"/>
      <c r="H77" s="28">
        <f>IFERROR(VLOOKUP(A77,ITENS!A:C,3,0),0)</f>
        <v>0</v>
      </c>
      <c r="I77" s="84">
        <f t="shared" ref="I77:I79" si="1">G77*H77</f>
        <v>0</v>
      </c>
      <c r="J77" s="85"/>
    </row>
    <row r="78" spans="1:10" ht="63.75" customHeight="1" x14ac:dyDescent="0.25">
      <c r="A78" s="24"/>
      <c r="B78" s="93">
        <f>IFERROR(VLOOKUP(A78,ITENS!A:C,2,0),0)</f>
        <v>0</v>
      </c>
      <c r="C78" s="94"/>
      <c r="D78" s="94"/>
      <c r="E78" s="94"/>
      <c r="F78" s="95"/>
      <c r="G78" s="33"/>
      <c r="H78" s="28">
        <f>IFERROR(VLOOKUP(A78,ITENS!A:C,3,0),0)</f>
        <v>0</v>
      </c>
      <c r="I78" s="84">
        <f t="shared" si="1"/>
        <v>0</v>
      </c>
      <c r="J78" s="85"/>
    </row>
    <row r="79" spans="1:10" ht="63.75" customHeight="1" x14ac:dyDescent="0.25">
      <c r="A79" s="24"/>
      <c r="B79" s="93">
        <f>IFERROR(VLOOKUP(A79,ITENS!A:C,2,0),0)</f>
        <v>0</v>
      </c>
      <c r="C79" s="94"/>
      <c r="D79" s="94"/>
      <c r="E79" s="94"/>
      <c r="F79" s="95"/>
      <c r="G79" s="33"/>
      <c r="H79" s="28">
        <f>IFERROR(VLOOKUP(A79,ITENS!A:C,3,0),0)</f>
        <v>0</v>
      </c>
      <c r="I79" s="84">
        <f t="shared" si="1"/>
        <v>0</v>
      </c>
      <c r="J79" s="85"/>
    </row>
    <row r="80" spans="1:10" ht="6.75" customHeight="1" x14ac:dyDescent="0.25">
      <c r="A80" s="29"/>
      <c r="B80" s="30"/>
      <c r="C80" s="31"/>
      <c r="D80" s="31"/>
      <c r="E80" s="31"/>
      <c r="F80" s="32"/>
      <c r="G80" s="33"/>
      <c r="H80" s="34"/>
      <c r="I80" s="35"/>
      <c r="J80" s="36"/>
    </row>
    <row r="81" spans="1:10" x14ac:dyDescent="0.25">
      <c r="A81" s="86" t="s">
        <v>85</v>
      </c>
      <c r="B81" s="87"/>
      <c r="C81" s="87"/>
      <c r="D81" s="87"/>
      <c r="E81" s="87"/>
      <c r="F81" s="87"/>
      <c r="G81" s="87"/>
      <c r="H81" s="88"/>
      <c r="I81" s="89">
        <f>SUM(I76:J76)</f>
        <v>0</v>
      </c>
      <c r="J81" s="89"/>
    </row>
    <row r="82" spans="1:10" ht="21" customHeight="1" x14ac:dyDescent="0.25">
      <c r="A82" s="4"/>
      <c r="B82" s="4"/>
      <c r="C82" s="4"/>
      <c r="D82" s="4"/>
      <c r="E82" s="4"/>
      <c r="F82" s="4"/>
      <c r="G82" s="4"/>
      <c r="H82" s="4"/>
      <c r="I82" s="4"/>
      <c r="J82" s="4"/>
    </row>
    <row r="83" spans="1:10" ht="21" customHeight="1" x14ac:dyDescent="0.25">
      <c r="A83" s="100" t="s">
        <v>113</v>
      </c>
      <c r="B83" s="101"/>
      <c r="C83" s="101"/>
      <c r="D83" s="101"/>
      <c r="E83" s="101"/>
      <c r="F83" s="101"/>
      <c r="G83" s="101"/>
      <c r="H83" s="101"/>
      <c r="I83" s="101"/>
      <c r="J83" s="102"/>
    </row>
    <row r="84" spans="1:10" ht="180" customHeight="1" x14ac:dyDescent="0.25">
      <c r="A84" s="38"/>
      <c r="B84" s="93">
        <f>IFERROR(VLOOKUP(A84,ITENS!A:C,2,0),0)</f>
        <v>0</v>
      </c>
      <c r="C84" s="94"/>
      <c r="D84" s="94"/>
      <c r="E84" s="94"/>
      <c r="F84" s="95"/>
      <c r="G84" s="33"/>
      <c r="H84" s="34">
        <f>IFERROR(VLOOKUP(A84,ITENS!A:C,3,0),0)</f>
        <v>0</v>
      </c>
      <c r="I84" s="103">
        <f>G84*H84</f>
        <v>0</v>
      </c>
      <c r="J84" s="104"/>
    </row>
    <row r="85" spans="1:10" ht="6" customHeight="1" x14ac:dyDescent="0.25">
      <c r="A85" s="45"/>
      <c r="B85" s="39"/>
      <c r="C85" s="39"/>
      <c r="D85" s="39"/>
      <c r="E85" s="39"/>
      <c r="F85" s="39"/>
      <c r="G85" s="46"/>
      <c r="H85" s="36"/>
      <c r="I85" s="40"/>
      <c r="J85" s="41"/>
    </row>
    <row r="86" spans="1:10" ht="21" customHeight="1" x14ac:dyDescent="0.25">
      <c r="A86" s="86" t="s">
        <v>85</v>
      </c>
      <c r="B86" s="87"/>
      <c r="C86" s="87"/>
      <c r="D86" s="87"/>
      <c r="E86" s="87"/>
      <c r="F86" s="87"/>
      <c r="G86" s="87"/>
      <c r="H86" s="88"/>
      <c r="I86" s="89">
        <f>I84</f>
        <v>0</v>
      </c>
      <c r="J86" s="89"/>
    </row>
    <row r="87" spans="1:10" ht="21" customHeight="1" x14ac:dyDescent="0.25">
      <c r="A87" s="2"/>
      <c r="B87" s="2"/>
      <c r="C87" s="2"/>
      <c r="D87" s="2"/>
      <c r="E87" s="2"/>
      <c r="F87" s="2"/>
      <c r="G87" s="2"/>
      <c r="H87" s="2"/>
      <c r="I87" s="2"/>
      <c r="J87" s="2"/>
    </row>
    <row r="88" spans="1:10" ht="21" customHeight="1" x14ac:dyDescent="0.25">
      <c r="A88" s="100" t="s">
        <v>125</v>
      </c>
      <c r="B88" s="101"/>
      <c r="C88" s="101"/>
      <c r="D88" s="101"/>
      <c r="E88" s="101"/>
      <c r="F88" s="101"/>
      <c r="G88" s="101"/>
      <c r="H88" s="101"/>
      <c r="I88" s="101"/>
      <c r="J88" s="102"/>
    </row>
    <row r="89" spans="1:10" ht="57.75" customHeight="1" x14ac:dyDescent="0.25">
      <c r="A89" s="38"/>
      <c r="B89" s="159">
        <f>IFERROR(VLOOKUP(A89,ITENS!A:C,2,0),0)</f>
        <v>0</v>
      </c>
      <c r="C89" s="160"/>
      <c r="D89" s="160"/>
      <c r="E89" s="160"/>
      <c r="F89" s="161"/>
      <c r="G89" s="33"/>
      <c r="H89" s="34">
        <f>IFERROR(VLOOKUP(A89,ITENS!A:C,3,0),0)</f>
        <v>0</v>
      </c>
      <c r="I89" s="103">
        <f t="shared" ref="I89:I96" si="2">G89*H89</f>
        <v>0</v>
      </c>
      <c r="J89" s="104"/>
    </row>
    <row r="90" spans="1:10" ht="61.5" customHeight="1" x14ac:dyDescent="0.25">
      <c r="A90" s="38"/>
      <c r="B90" s="93">
        <f>IFERROR(VLOOKUP(A90,ITENS!A:C,2,0),0)</f>
        <v>0</v>
      </c>
      <c r="C90" s="94"/>
      <c r="D90" s="94"/>
      <c r="E90" s="94"/>
      <c r="F90" s="95"/>
      <c r="G90" s="33"/>
      <c r="H90" s="28">
        <f>IFERROR(VLOOKUP(A90,ITENS!A:C,3,0),0)</f>
        <v>0</v>
      </c>
      <c r="I90" s="84">
        <f t="shared" si="2"/>
        <v>0</v>
      </c>
      <c r="J90" s="85"/>
    </row>
    <row r="91" spans="1:10" ht="57.75" customHeight="1" x14ac:dyDescent="0.25">
      <c r="A91" s="38"/>
      <c r="B91" s="93">
        <f>IFERROR(VLOOKUP(A91,ITENS!A:C,2,0),0)</f>
        <v>0</v>
      </c>
      <c r="C91" s="94"/>
      <c r="D91" s="94"/>
      <c r="E91" s="94"/>
      <c r="F91" s="95"/>
      <c r="G91" s="33"/>
      <c r="H91" s="28">
        <f>IFERROR(VLOOKUP(A91,ITENS!A:C,3,0),0)</f>
        <v>0</v>
      </c>
      <c r="I91" s="84">
        <f t="shared" si="2"/>
        <v>0</v>
      </c>
      <c r="J91" s="85"/>
    </row>
    <row r="92" spans="1:10" ht="58.5" customHeight="1" x14ac:dyDescent="0.25">
      <c r="A92" s="38"/>
      <c r="B92" s="93">
        <f>IFERROR(VLOOKUP(A92,ITENS!A:C,2,0),0)</f>
        <v>0</v>
      </c>
      <c r="C92" s="94"/>
      <c r="D92" s="94"/>
      <c r="E92" s="94"/>
      <c r="F92" s="95"/>
      <c r="G92" s="33"/>
      <c r="H92" s="28">
        <f>IFERROR(VLOOKUP(A92,ITENS!A:C,3,0),0)</f>
        <v>0</v>
      </c>
      <c r="I92" s="84">
        <f t="shared" si="2"/>
        <v>0</v>
      </c>
      <c r="J92" s="85"/>
    </row>
    <row r="93" spans="1:10" ht="57" customHeight="1" x14ac:dyDescent="0.25">
      <c r="A93" s="38"/>
      <c r="B93" s="159">
        <f>IFERROR(VLOOKUP(A93,ITENS!A:C,2,0),0)</f>
        <v>0</v>
      </c>
      <c r="C93" s="160"/>
      <c r="D93" s="160"/>
      <c r="E93" s="160"/>
      <c r="F93" s="161"/>
      <c r="G93" s="33"/>
      <c r="H93" s="34">
        <f>IFERROR(VLOOKUP(A93,ITENS!A:C,3,0),0)</f>
        <v>0</v>
      </c>
      <c r="I93" s="103">
        <f t="shared" si="2"/>
        <v>0</v>
      </c>
      <c r="J93" s="104"/>
    </row>
    <row r="94" spans="1:10" ht="57.75" customHeight="1" x14ac:dyDescent="0.25">
      <c r="A94" s="38"/>
      <c r="B94" s="93">
        <f>IFERROR(VLOOKUP(A94,ITENS!A:C,2,0),0)</f>
        <v>0</v>
      </c>
      <c r="C94" s="94"/>
      <c r="D94" s="94"/>
      <c r="E94" s="94"/>
      <c r="F94" s="95"/>
      <c r="G94" s="33"/>
      <c r="H94" s="28">
        <f>IFERROR(VLOOKUP(A94,ITENS!A:C,3,0),0)</f>
        <v>0</v>
      </c>
      <c r="I94" s="84">
        <f t="shared" si="2"/>
        <v>0</v>
      </c>
      <c r="J94" s="85"/>
    </row>
    <row r="95" spans="1:10" ht="66.75" customHeight="1" x14ac:dyDescent="0.25">
      <c r="A95" s="38"/>
      <c r="B95" s="93">
        <f>IFERROR(VLOOKUP(A95,ITENS!A:C,2,0),0)</f>
        <v>0</v>
      </c>
      <c r="C95" s="94"/>
      <c r="D95" s="94"/>
      <c r="E95" s="94"/>
      <c r="F95" s="95"/>
      <c r="G95" s="33"/>
      <c r="H95" s="28">
        <f>IFERROR(VLOOKUP(A95,ITENS!A:C,3,0),0)</f>
        <v>0</v>
      </c>
      <c r="I95" s="84">
        <f t="shared" si="2"/>
        <v>0</v>
      </c>
      <c r="J95" s="85"/>
    </row>
    <row r="96" spans="1:10" ht="50.25" customHeight="1" x14ac:dyDescent="0.25">
      <c r="A96" s="38"/>
      <c r="B96" s="93">
        <f>IFERROR(VLOOKUP(A96,ITENS!A:C,2,0),0)</f>
        <v>0</v>
      </c>
      <c r="C96" s="94"/>
      <c r="D96" s="94"/>
      <c r="E96" s="94"/>
      <c r="F96" s="95"/>
      <c r="G96" s="33"/>
      <c r="H96" s="28">
        <f>IFERROR(VLOOKUP(A96,ITENS!A:C,3,0),0)</f>
        <v>0</v>
      </c>
      <c r="I96" s="84">
        <f t="shared" si="2"/>
        <v>0</v>
      </c>
      <c r="J96" s="85"/>
    </row>
    <row r="97" spans="1:10" ht="54.75" customHeight="1" x14ac:dyDescent="0.25">
      <c r="A97" s="38"/>
      <c r="B97" s="93">
        <f>IFERROR(VLOOKUP(A97,ITENS!A:C,2,0),0)</f>
        <v>0</v>
      </c>
      <c r="C97" s="94"/>
      <c r="D97" s="94"/>
      <c r="E97" s="94"/>
      <c r="F97" s="95"/>
      <c r="G97" s="33"/>
      <c r="H97" s="28">
        <f>IFERROR(VLOOKUP(A97,ITENS!A:C,3,0),0)</f>
        <v>0</v>
      </c>
      <c r="I97" s="84">
        <f t="shared" ref="I97" si="3">G97*H97</f>
        <v>0</v>
      </c>
      <c r="J97" s="85"/>
    </row>
    <row r="98" spans="1:10" ht="6.75" customHeight="1" x14ac:dyDescent="0.25">
      <c r="A98" s="2"/>
      <c r="B98" s="2"/>
      <c r="C98" s="2"/>
      <c r="D98" s="2"/>
      <c r="E98" s="2"/>
      <c r="F98" s="2"/>
      <c r="G98" s="2"/>
      <c r="H98" s="2"/>
      <c r="I98" s="2"/>
      <c r="J98" s="2"/>
    </row>
    <row r="99" spans="1:10" ht="21" customHeight="1" x14ac:dyDescent="0.25">
      <c r="A99" s="86" t="s">
        <v>85</v>
      </c>
      <c r="B99" s="87"/>
      <c r="C99" s="87"/>
      <c r="D99" s="87"/>
      <c r="E99" s="87"/>
      <c r="F99" s="87"/>
      <c r="G99" s="87"/>
      <c r="H99" s="88"/>
      <c r="I99" s="89">
        <f>SUM(I89:J97)</f>
        <v>0</v>
      </c>
      <c r="J99" s="89"/>
    </row>
    <row r="100" spans="1:10" ht="21" customHeight="1" x14ac:dyDescent="0.25">
      <c r="A100" s="13"/>
      <c r="B100" s="13"/>
      <c r="C100" s="13"/>
      <c r="D100" s="13"/>
      <c r="E100" s="13"/>
      <c r="F100" s="13"/>
      <c r="G100" s="13"/>
      <c r="H100" s="13"/>
      <c r="I100" s="22"/>
      <c r="J100" s="22"/>
    </row>
    <row r="101" spans="1:10" ht="21" customHeight="1" x14ac:dyDescent="0.25">
      <c r="A101" s="100" t="s">
        <v>99</v>
      </c>
      <c r="B101" s="101"/>
      <c r="C101" s="101"/>
      <c r="D101" s="101"/>
      <c r="E101" s="101"/>
      <c r="F101" s="101"/>
      <c r="G101" s="101"/>
      <c r="H101" s="101"/>
      <c r="I101" s="101"/>
      <c r="J101" s="102"/>
    </row>
    <row r="102" spans="1:10" ht="82.5" customHeight="1" x14ac:dyDescent="0.25">
      <c r="A102" s="38"/>
      <c r="B102" s="159">
        <f>IFERROR(VLOOKUP(A102,ITENS!A:C,2,0),0)</f>
        <v>0</v>
      </c>
      <c r="C102" s="160"/>
      <c r="D102" s="160"/>
      <c r="E102" s="160"/>
      <c r="F102" s="161"/>
      <c r="G102" s="33"/>
      <c r="H102" s="34">
        <f>IFERROR(VLOOKUP(A102,ITENS!A:C,3,0),0)</f>
        <v>0</v>
      </c>
      <c r="I102" s="103">
        <f t="shared" ref="I102:I105" si="4">G102*H102</f>
        <v>0</v>
      </c>
      <c r="J102" s="104"/>
    </row>
    <row r="103" spans="1:10" ht="75" customHeight="1" x14ac:dyDescent="0.25">
      <c r="A103" s="38"/>
      <c r="B103" s="93">
        <f>IFERROR(VLOOKUP(A103,ITENS!A:C,2,0),0)</f>
        <v>0</v>
      </c>
      <c r="C103" s="94"/>
      <c r="D103" s="94"/>
      <c r="E103" s="94"/>
      <c r="F103" s="95"/>
      <c r="G103" s="33"/>
      <c r="H103" s="28">
        <f>IFERROR(VLOOKUP(A103,ITENS!A:C,3,0),0)</f>
        <v>0</v>
      </c>
      <c r="I103" s="84">
        <f t="shared" si="4"/>
        <v>0</v>
      </c>
      <c r="J103" s="85"/>
    </row>
    <row r="104" spans="1:10" ht="84.75" customHeight="1" x14ac:dyDescent="0.25">
      <c r="A104" s="38"/>
      <c r="B104" s="93">
        <f>IFERROR(VLOOKUP(A104,ITENS!A:C,2,0),0)</f>
        <v>0</v>
      </c>
      <c r="C104" s="94"/>
      <c r="D104" s="94"/>
      <c r="E104" s="94"/>
      <c r="F104" s="95"/>
      <c r="G104" s="33"/>
      <c r="H104" s="28">
        <f>IFERROR(VLOOKUP(A104,ITENS!A:C,3,0),0)</f>
        <v>0</v>
      </c>
      <c r="I104" s="84">
        <f t="shared" si="4"/>
        <v>0</v>
      </c>
      <c r="J104" s="85"/>
    </row>
    <row r="105" spans="1:10" ht="73.5" customHeight="1" x14ac:dyDescent="0.25">
      <c r="A105" s="38"/>
      <c r="B105" s="93">
        <f>IFERROR(VLOOKUP(A105,ITENS!A:C,2,0),0)</f>
        <v>0</v>
      </c>
      <c r="C105" s="94"/>
      <c r="D105" s="94"/>
      <c r="E105" s="94"/>
      <c r="F105" s="95"/>
      <c r="G105" s="33"/>
      <c r="H105" s="28">
        <f>IFERROR(VLOOKUP(A105,ITENS!A:C,3,0),0)</f>
        <v>0</v>
      </c>
      <c r="I105" s="84">
        <f t="shared" si="4"/>
        <v>0</v>
      </c>
      <c r="J105" s="85"/>
    </row>
    <row r="106" spans="1:10" ht="18" customHeight="1" x14ac:dyDescent="0.25">
      <c r="A106" s="86" t="s">
        <v>85</v>
      </c>
      <c r="B106" s="87"/>
      <c r="C106" s="87"/>
      <c r="D106" s="87"/>
      <c r="E106" s="87"/>
      <c r="F106" s="87"/>
      <c r="G106" s="87"/>
      <c r="H106" s="88"/>
      <c r="I106" s="89">
        <f>SUM(I102:J105)</f>
        <v>0</v>
      </c>
      <c r="J106" s="89"/>
    </row>
    <row r="107" spans="1:10" x14ac:dyDescent="0.25">
      <c r="A107" s="2"/>
      <c r="B107" s="2"/>
      <c r="C107" s="2"/>
      <c r="D107" s="2"/>
      <c r="E107" s="2"/>
      <c r="F107" s="2"/>
      <c r="G107" s="2"/>
      <c r="H107" s="2"/>
      <c r="I107" s="2"/>
      <c r="J107" s="2"/>
    </row>
    <row r="108" spans="1:10" ht="24.75" customHeight="1" x14ac:dyDescent="0.25">
      <c r="A108" s="100" t="s">
        <v>94</v>
      </c>
      <c r="B108" s="101"/>
      <c r="C108" s="101"/>
      <c r="D108" s="101"/>
      <c r="E108" s="101"/>
      <c r="F108" s="101"/>
      <c r="G108" s="101"/>
      <c r="H108" s="101"/>
      <c r="I108" s="101"/>
      <c r="J108" s="102"/>
    </row>
    <row r="109" spans="1:10" ht="32.25" customHeight="1" x14ac:dyDescent="0.25">
      <c r="A109" s="38"/>
      <c r="B109" s="159">
        <f>IFERROR(VLOOKUP(A109,ITENS!A:C,2,0),0)</f>
        <v>0</v>
      </c>
      <c r="C109" s="160"/>
      <c r="D109" s="160"/>
      <c r="E109" s="160"/>
      <c r="F109" s="161"/>
      <c r="G109" s="33"/>
      <c r="H109" s="34">
        <f>IFERROR(VLOOKUP(A109,ITENS!A:C,3,0),0)</f>
        <v>0</v>
      </c>
      <c r="I109" s="103">
        <f t="shared" ref="I109:I112" si="5">G109*H109</f>
        <v>0</v>
      </c>
      <c r="J109" s="104"/>
    </row>
    <row r="110" spans="1:10" ht="29.25" customHeight="1" x14ac:dyDescent="0.25">
      <c r="A110" s="38"/>
      <c r="B110" s="93">
        <f>IFERROR(VLOOKUP(A110,ITENS!A:C,2,0),0)</f>
        <v>0</v>
      </c>
      <c r="C110" s="94"/>
      <c r="D110" s="94"/>
      <c r="E110" s="94"/>
      <c r="F110" s="95"/>
      <c r="G110" s="33"/>
      <c r="H110" s="28">
        <f>IFERROR(VLOOKUP(A110,ITENS!A:C,3,0),0)</f>
        <v>0</v>
      </c>
      <c r="I110" s="84">
        <f t="shared" si="5"/>
        <v>0</v>
      </c>
      <c r="J110" s="85"/>
    </row>
    <row r="111" spans="1:10" ht="29.25" customHeight="1" x14ac:dyDescent="0.25">
      <c r="A111" s="38"/>
      <c r="B111" s="93">
        <f>IFERROR(VLOOKUP(A111,ITENS!A:C,2,0),0)</f>
        <v>0</v>
      </c>
      <c r="C111" s="94"/>
      <c r="D111" s="94"/>
      <c r="E111" s="94"/>
      <c r="F111" s="95"/>
      <c r="G111" s="33"/>
      <c r="H111" s="28">
        <f>IFERROR(VLOOKUP(A111,ITENS!A:C,3,0),0)</f>
        <v>0</v>
      </c>
      <c r="I111" s="84">
        <f t="shared" si="5"/>
        <v>0</v>
      </c>
      <c r="J111" s="85"/>
    </row>
    <row r="112" spans="1:10" ht="30" customHeight="1" x14ac:dyDescent="0.25">
      <c r="A112" s="38"/>
      <c r="B112" s="93">
        <f>IFERROR(VLOOKUP(A112,ITENS!A:C,2,0),0)</f>
        <v>0</v>
      </c>
      <c r="C112" s="94"/>
      <c r="D112" s="94"/>
      <c r="E112" s="94"/>
      <c r="F112" s="95"/>
      <c r="G112" s="33"/>
      <c r="H112" s="28">
        <f>IFERROR(VLOOKUP(A112,ITENS!A:C,3,0),0)</f>
        <v>0</v>
      </c>
      <c r="I112" s="84">
        <f t="shared" si="5"/>
        <v>0</v>
      </c>
      <c r="J112" s="85"/>
    </row>
    <row r="113" spans="1:10" ht="30.75" customHeight="1" x14ac:dyDescent="0.25">
      <c r="A113" s="38"/>
      <c r="B113" s="93">
        <f>IFERROR(VLOOKUP(A113,ITENS!A:C,2,0),0)</f>
        <v>0</v>
      </c>
      <c r="C113" s="94"/>
      <c r="D113" s="94"/>
      <c r="E113" s="94"/>
      <c r="F113" s="95"/>
      <c r="G113" s="33"/>
      <c r="H113" s="28">
        <f>IFERROR(VLOOKUP(A113,ITENS!A:C,3,0),0)</f>
        <v>0</v>
      </c>
      <c r="I113" s="84">
        <f t="shared" ref="I113" si="6">G113*H113</f>
        <v>0</v>
      </c>
      <c r="J113" s="85"/>
    </row>
    <row r="114" spans="1:10" ht="31.5" customHeight="1" x14ac:dyDescent="0.25">
      <c r="A114" s="38"/>
      <c r="B114" s="93">
        <f>IFERROR(VLOOKUP(A114,ITENS!A:C,2,0),0)</f>
        <v>0</v>
      </c>
      <c r="C114" s="94"/>
      <c r="D114" s="94"/>
      <c r="E114" s="94"/>
      <c r="F114" s="95"/>
      <c r="G114" s="33"/>
      <c r="H114" s="28">
        <f>IFERROR(VLOOKUP(A114,ITENS!A:C,3,0),0)</f>
        <v>0</v>
      </c>
      <c r="I114" s="84">
        <f t="shared" ref="I114:I115" si="7">G114*H114</f>
        <v>0</v>
      </c>
      <c r="J114" s="85"/>
    </row>
    <row r="115" spans="1:10" ht="29.25" customHeight="1" x14ac:dyDescent="0.25">
      <c r="A115" s="38"/>
      <c r="B115" s="93">
        <f>IFERROR(VLOOKUP(A115,ITENS!A:C,2,0),0)</f>
        <v>0</v>
      </c>
      <c r="C115" s="94"/>
      <c r="D115" s="94"/>
      <c r="E115" s="94"/>
      <c r="F115" s="95"/>
      <c r="G115" s="33"/>
      <c r="H115" s="28">
        <f>IFERROR(VLOOKUP(A115,ITENS!A:C,3,0),0)</f>
        <v>0</v>
      </c>
      <c r="I115" s="84">
        <f t="shared" si="7"/>
        <v>0</v>
      </c>
      <c r="J115" s="85"/>
    </row>
    <row r="116" spans="1:10" ht="29.25" customHeight="1" x14ac:dyDescent="0.25">
      <c r="A116" s="38"/>
      <c r="B116" s="93">
        <f>IFERROR(VLOOKUP(A116,ITENS!A:C,2,0),0)</f>
        <v>0</v>
      </c>
      <c r="C116" s="94"/>
      <c r="D116" s="94"/>
      <c r="E116" s="94"/>
      <c r="F116" s="95"/>
      <c r="G116" s="33"/>
      <c r="H116" s="28">
        <f>IFERROR(VLOOKUP(A116,ITENS!A:C,3,0),0)</f>
        <v>0</v>
      </c>
      <c r="I116" s="84">
        <f t="shared" ref="I116:I119" si="8">G116*H116</f>
        <v>0</v>
      </c>
      <c r="J116" s="85"/>
    </row>
    <row r="117" spans="1:10" ht="32.25" customHeight="1" x14ac:dyDescent="0.25">
      <c r="A117" s="38"/>
      <c r="B117" s="93">
        <f>IFERROR(VLOOKUP(A117,ITENS!A:C,2,0),0)</f>
        <v>0</v>
      </c>
      <c r="C117" s="94"/>
      <c r="D117" s="94"/>
      <c r="E117" s="94"/>
      <c r="F117" s="95"/>
      <c r="G117" s="33"/>
      <c r="H117" s="28">
        <f>IFERROR(VLOOKUP(A117,ITENS!A:C,3,0),0)</f>
        <v>0</v>
      </c>
      <c r="I117" s="84">
        <f t="shared" si="8"/>
        <v>0</v>
      </c>
      <c r="J117" s="85"/>
    </row>
    <row r="118" spans="1:10" ht="31.5" customHeight="1" x14ac:dyDescent="0.25">
      <c r="A118" s="38"/>
      <c r="B118" s="93">
        <f>IFERROR(VLOOKUP(A118,ITENS!A:C,2,0),0)</f>
        <v>0</v>
      </c>
      <c r="C118" s="94"/>
      <c r="D118" s="94"/>
      <c r="E118" s="94"/>
      <c r="F118" s="95"/>
      <c r="G118" s="33"/>
      <c r="H118" s="28">
        <f>IFERROR(VLOOKUP(A118,ITENS!A:C,3,0),0)</f>
        <v>0</v>
      </c>
      <c r="I118" s="84">
        <f t="shared" si="8"/>
        <v>0</v>
      </c>
      <c r="J118" s="85"/>
    </row>
    <row r="119" spans="1:10" ht="28.5" customHeight="1" x14ac:dyDescent="0.25">
      <c r="A119" s="38"/>
      <c r="B119" s="93">
        <f>IFERROR(VLOOKUP(A119,ITENS!A:C,2,0),0)</f>
        <v>0</v>
      </c>
      <c r="C119" s="94"/>
      <c r="D119" s="94"/>
      <c r="E119" s="94"/>
      <c r="F119" s="95"/>
      <c r="G119" s="33"/>
      <c r="H119" s="28">
        <f>IFERROR(VLOOKUP(A119,ITENS!A:C,3,0),0)</f>
        <v>0</v>
      </c>
      <c r="I119" s="84">
        <f t="shared" si="8"/>
        <v>0</v>
      </c>
      <c r="J119" s="85"/>
    </row>
    <row r="120" spans="1:10" ht="29.25" customHeight="1" x14ac:dyDescent="0.25">
      <c r="A120" s="38"/>
      <c r="B120" s="93">
        <f>IFERROR(VLOOKUP(A120,ITENS!A:C,2,0),0)</f>
        <v>0</v>
      </c>
      <c r="C120" s="94"/>
      <c r="D120" s="94"/>
      <c r="E120" s="94"/>
      <c r="F120" s="95"/>
      <c r="G120" s="33"/>
      <c r="H120" s="28">
        <f>IFERROR(VLOOKUP(A120,ITENS!A:C,3,0),0)</f>
        <v>0</v>
      </c>
      <c r="I120" s="84">
        <f t="shared" ref="I120:I127" si="9">G120*H120</f>
        <v>0</v>
      </c>
      <c r="J120" s="85"/>
    </row>
    <row r="121" spans="1:10" ht="29.25" customHeight="1" x14ac:dyDescent="0.25">
      <c r="A121" s="38"/>
      <c r="B121" s="93">
        <f>IFERROR(VLOOKUP(A121,ITENS!A:C,2,0),0)</f>
        <v>0</v>
      </c>
      <c r="C121" s="94"/>
      <c r="D121" s="94"/>
      <c r="E121" s="94"/>
      <c r="F121" s="95"/>
      <c r="G121" s="33"/>
      <c r="H121" s="28">
        <f>IFERROR(VLOOKUP(A121,ITENS!A:C,3,0),0)</f>
        <v>0</v>
      </c>
      <c r="I121" s="84">
        <f t="shared" si="9"/>
        <v>0</v>
      </c>
      <c r="J121" s="85"/>
    </row>
    <row r="122" spans="1:10" ht="31.5" customHeight="1" x14ac:dyDescent="0.25">
      <c r="A122" s="38"/>
      <c r="B122" s="93">
        <f>IFERROR(VLOOKUP(A122,ITENS!A:C,2,0),0)</f>
        <v>0</v>
      </c>
      <c r="C122" s="94"/>
      <c r="D122" s="94"/>
      <c r="E122" s="94"/>
      <c r="F122" s="95"/>
      <c r="G122" s="33"/>
      <c r="H122" s="28">
        <f>IFERROR(VLOOKUP(A122,ITENS!A:C,3,0),0)</f>
        <v>0</v>
      </c>
      <c r="I122" s="84">
        <f t="shared" si="9"/>
        <v>0</v>
      </c>
      <c r="J122" s="85"/>
    </row>
    <row r="123" spans="1:10" ht="29.25" customHeight="1" x14ac:dyDescent="0.25">
      <c r="A123" s="38"/>
      <c r="B123" s="93">
        <f>IFERROR(VLOOKUP(A123,ITENS!A:C,2,0),0)</f>
        <v>0</v>
      </c>
      <c r="C123" s="94"/>
      <c r="D123" s="94"/>
      <c r="E123" s="94"/>
      <c r="F123" s="95"/>
      <c r="G123" s="33"/>
      <c r="H123" s="28">
        <f>IFERROR(VLOOKUP(A123,ITENS!A:C,3,0),0)</f>
        <v>0</v>
      </c>
      <c r="I123" s="84">
        <f t="shared" si="9"/>
        <v>0</v>
      </c>
      <c r="J123" s="85"/>
    </row>
    <row r="124" spans="1:10" ht="30" customHeight="1" x14ac:dyDescent="0.25">
      <c r="A124" s="38"/>
      <c r="B124" s="93">
        <f>IFERROR(VLOOKUP(A124,ITENS!A:C,2,0),0)</f>
        <v>0</v>
      </c>
      <c r="C124" s="94"/>
      <c r="D124" s="94"/>
      <c r="E124" s="94"/>
      <c r="F124" s="95"/>
      <c r="G124" s="33"/>
      <c r="H124" s="28">
        <f>IFERROR(VLOOKUP(A124,ITENS!A:C,3,0),0)</f>
        <v>0</v>
      </c>
      <c r="I124" s="84">
        <f t="shared" si="9"/>
        <v>0</v>
      </c>
      <c r="J124" s="85"/>
    </row>
    <row r="125" spans="1:10" ht="32.25" customHeight="1" x14ac:dyDescent="0.25">
      <c r="A125" s="38"/>
      <c r="B125" s="93">
        <f>IFERROR(VLOOKUP(A125,ITENS!A:C,2,0),0)</f>
        <v>0</v>
      </c>
      <c r="C125" s="94"/>
      <c r="D125" s="94"/>
      <c r="E125" s="94"/>
      <c r="F125" s="95"/>
      <c r="G125" s="33"/>
      <c r="H125" s="28">
        <f>IFERROR(VLOOKUP(A125,ITENS!A:C,3,0),0)</f>
        <v>0</v>
      </c>
      <c r="I125" s="84">
        <f t="shared" si="9"/>
        <v>0</v>
      </c>
      <c r="J125" s="85"/>
    </row>
    <row r="126" spans="1:10" ht="29.25" customHeight="1" x14ac:dyDescent="0.25">
      <c r="A126" s="38"/>
      <c r="B126" s="93">
        <f>IFERROR(VLOOKUP(A126,ITENS!A:C,2,0),0)</f>
        <v>0</v>
      </c>
      <c r="C126" s="94"/>
      <c r="D126" s="94"/>
      <c r="E126" s="94"/>
      <c r="F126" s="95"/>
      <c r="G126" s="33"/>
      <c r="H126" s="28">
        <f>IFERROR(VLOOKUP(A126,ITENS!A:C,3,0),0)</f>
        <v>0</v>
      </c>
      <c r="I126" s="84">
        <f t="shared" si="9"/>
        <v>0</v>
      </c>
      <c r="J126" s="85"/>
    </row>
    <row r="127" spans="1:10" ht="30.75" customHeight="1" x14ac:dyDescent="0.25">
      <c r="A127" s="38"/>
      <c r="B127" s="93">
        <f>IFERROR(VLOOKUP(A127,ITENS!A:C,2,0),0)</f>
        <v>0</v>
      </c>
      <c r="C127" s="94"/>
      <c r="D127" s="94"/>
      <c r="E127" s="94"/>
      <c r="F127" s="95"/>
      <c r="G127" s="33"/>
      <c r="H127" s="28">
        <f>IFERROR(VLOOKUP(A127,ITENS!A:C,3,0),0)</f>
        <v>0</v>
      </c>
      <c r="I127" s="84">
        <f t="shared" si="9"/>
        <v>0</v>
      </c>
      <c r="J127" s="85"/>
    </row>
    <row r="128" spans="1:10" ht="31.5" customHeight="1" x14ac:dyDescent="0.25">
      <c r="A128" s="38"/>
      <c r="B128" s="93">
        <f>IFERROR(VLOOKUP(A128,ITENS!A:C,2,0),0)</f>
        <v>0</v>
      </c>
      <c r="C128" s="94"/>
      <c r="D128" s="94"/>
      <c r="E128" s="94"/>
      <c r="F128" s="95"/>
      <c r="G128" s="33"/>
      <c r="H128" s="28">
        <f>IFERROR(VLOOKUP(A128,ITENS!A:C,3,0),0)</f>
        <v>0</v>
      </c>
      <c r="I128" s="84">
        <f t="shared" ref="I128:I151" si="10">G128*H128</f>
        <v>0</v>
      </c>
      <c r="J128" s="85"/>
    </row>
    <row r="129" spans="1:10" ht="30.75" customHeight="1" x14ac:dyDescent="0.25">
      <c r="A129" s="38"/>
      <c r="B129" s="93">
        <f>IFERROR(VLOOKUP(A129,ITENS!A:C,2,0),0)</f>
        <v>0</v>
      </c>
      <c r="C129" s="94"/>
      <c r="D129" s="94"/>
      <c r="E129" s="94"/>
      <c r="F129" s="95"/>
      <c r="G129" s="33"/>
      <c r="H129" s="28">
        <f>IFERROR(VLOOKUP(A129,ITENS!A:C,3,0),0)</f>
        <v>0</v>
      </c>
      <c r="I129" s="84">
        <f t="shared" si="10"/>
        <v>0</v>
      </c>
      <c r="J129" s="85"/>
    </row>
    <row r="130" spans="1:10" ht="31.5" customHeight="1" x14ac:dyDescent="0.25">
      <c r="A130" s="38"/>
      <c r="B130" s="93">
        <f>IFERROR(VLOOKUP(A130,ITENS!A:C,2,0),0)</f>
        <v>0</v>
      </c>
      <c r="C130" s="94"/>
      <c r="D130" s="94"/>
      <c r="E130" s="94"/>
      <c r="F130" s="95"/>
      <c r="G130" s="33"/>
      <c r="H130" s="28">
        <f>IFERROR(VLOOKUP(A130,ITENS!A:C,3,0),0)</f>
        <v>0</v>
      </c>
      <c r="I130" s="84">
        <f t="shared" si="10"/>
        <v>0</v>
      </c>
      <c r="J130" s="85"/>
    </row>
    <row r="131" spans="1:10" ht="30" customHeight="1" x14ac:dyDescent="0.25">
      <c r="A131" s="38"/>
      <c r="B131" s="93">
        <f>IFERROR(VLOOKUP(A131,ITENS!A:C,2,0),0)</f>
        <v>0</v>
      </c>
      <c r="C131" s="94"/>
      <c r="D131" s="94"/>
      <c r="E131" s="94"/>
      <c r="F131" s="95"/>
      <c r="G131" s="33"/>
      <c r="H131" s="28">
        <f>IFERROR(VLOOKUP(A131,ITENS!A:C,3,0),0)</f>
        <v>0</v>
      </c>
      <c r="I131" s="84">
        <f t="shared" si="10"/>
        <v>0</v>
      </c>
      <c r="J131" s="85"/>
    </row>
    <row r="132" spans="1:10" ht="28.5" customHeight="1" x14ac:dyDescent="0.25">
      <c r="A132" s="38"/>
      <c r="B132" s="93">
        <f>IFERROR(VLOOKUP(A132,ITENS!A:C,2,0),0)</f>
        <v>0</v>
      </c>
      <c r="C132" s="94"/>
      <c r="D132" s="94"/>
      <c r="E132" s="94"/>
      <c r="F132" s="95"/>
      <c r="G132" s="33"/>
      <c r="H132" s="28">
        <f>IFERROR(VLOOKUP(A132,ITENS!A:C,3,0),0)</f>
        <v>0</v>
      </c>
      <c r="I132" s="84">
        <f t="shared" si="10"/>
        <v>0</v>
      </c>
      <c r="J132" s="85"/>
    </row>
    <row r="133" spans="1:10" ht="29.25" customHeight="1" x14ac:dyDescent="0.25">
      <c r="A133" s="38"/>
      <c r="B133" s="93">
        <f>IFERROR(VLOOKUP(A133,ITENS!A:C,2,0),0)</f>
        <v>0</v>
      </c>
      <c r="C133" s="94"/>
      <c r="D133" s="94"/>
      <c r="E133" s="94"/>
      <c r="F133" s="95"/>
      <c r="G133" s="33"/>
      <c r="H133" s="28">
        <f>IFERROR(VLOOKUP(A133,ITENS!A:C,3,0),0)</f>
        <v>0</v>
      </c>
      <c r="I133" s="84">
        <f t="shared" si="10"/>
        <v>0</v>
      </c>
      <c r="J133" s="85"/>
    </row>
    <row r="134" spans="1:10" ht="28.5" customHeight="1" x14ac:dyDescent="0.25">
      <c r="A134" s="38"/>
      <c r="B134" s="93">
        <f>IFERROR(VLOOKUP(A134,ITENS!A:C,2,0),0)</f>
        <v>0</v>
      </c>
      <c r="C134" s="94"/>
      <c r="D134" s="94"/>
      <c r="E134" s="94"/>
      <c r="F134" s="95"/>
      <c r="G134" s="33"/>
      <c r="H134" s="28">
        <f>IFERROR(VLOOKUP(A134,ITENS!A:C,3,0),0)</f>
        <v>0</v>
      </c>
      <c r="I134" s="84">
        <f t="shared" si="10"/>
        <v>0</v>
      </c>
      <c r="J134" s="85"/>
    </row>
    <row r="135" spans="1:10" ht="30" customHeight="1" x14ac:dyDescent="0.25">
      <c r="A135" s="38"/>
      <c r="B135" s="93">
        <f>IFERROR(VLOOKUP(A135,ITENS!A:C,2,0),0)</f>
        <v>0</v>
      </c>
      <c r="C135" s="94"/>
      <c r="D135" s="94"/>
      <c r="E135" s="94"/>
      <c r="F135" s="95"/>
      <c r="G135" s="33"/>
      <c r="H135" s="28">
        <f>IFERROR(VLOOKUP(A135,ITENS!A:C,3,0),0)</f>
        <v>0</v>
      </c>
      <c r="I135" s="84">
        <f t="shared" si="10"/>
        <v>0</v>
      </c>
      <c r="J135" s="85"/>
    </row>
    <row r="136" spans="1:10" ht="30.75" customHeight="1" x14ac:dyDescent="0.25">
      <c r="A136" s="38"/>
      <c r="B136" s="93">
        <f>IFERROR(VLOOKUP(A136,ITENS!A:C,2,0),0)</f>
        <v>0</v>
      </c>
      <c r="C136" s="94"/>
      <c r="D136" s="94"/>
      <c r="E136" s="94"/>
      <c r="F136" s="95"/>
      <c r="G136" s="33"/>
      <c r="H136" s="28">
        <f>IFERROR(VLOOKUP(A136,ITENS!A:C,3,0),0)</f>
        <v>0</v>
      </c>
      <c r="I136" s="84">
        <f t="shared" si="10"/>
        <v>0</v>
      </c>
      <c r="J136" s="85"/>
    </row>
    <row r="137" spans="1:10" ht="30" customHeight="1" x14ac:dyDescent="0.25">
      <c r="A137" s="38"/>
      <c r="B137" s="93">
        <f>IFERROR(VLOOKUP(A137,ITENS!A:C,2,0),0)</f>
        <v>0</v>
      </c>
      <c r="C137" s="94"/>
      <c r="D137" s="94"/>
      <c r="E137" s="94"/>
      <c r="F137" s="95"/>
      <c r="G137" s="33"/>
      <c r="H137" s="28">
        <f>IFERROR(VLOOKUP(A137,ITENS!A:C,3,0),0)</f>
        <v>0</v>
      </c>
      <c r="I137" s="84">
        <f t="shared" si="10"/>
        <v>0</v>
      </c>
      <c r="J137" s="85"/>
    </row>
    <row r="138" spans="1:10" ht="30" customHeight="1" x14ac:dyDescent="0.25">
      <c r="A138" s="38"/>
      <c r="B138" s="93">
        <f>IFERROR(VLOOKUP(A138,ITENS!A:C,2,0),0)</f>
        <v>0</v>
      </c>
      <c r="C138" s="94"/>
      <c r="D138" s="94"/>
      <c r="E138" s="94"/>
      <c r="F138" s="95"/>
      <c r="G138" s="33"/>
      <c r="H138" s="28">
        <f>IFERROR(VLOOKUP(A138,ITENS!A:C,3,0),0)</f>
        <v>0</v>
      </c>
      <c r="I138" s="84">
        <f t="shared" si="10"/>
        <v>0</v>
      </c>
      <c r="J138" s="85"/>
    </row>
    <row r="139" spans="1:10" ht="30" customHeight="1" x14ac:dyDescent="0.25">
      <c r="A139" s="38"/>
      <c r="B139" s="93">
        <f>IFERROR(VLOOKUP(A139,ITENS!A:C,2,0),0)</f>
        <v>0</v>
      </c>
      <c r="C139" s="94"/>
      <c r="D139" s="94"/>
      <c r="E139" s="94"/>
      <c r="F139" s="95"/>
      <c r="G139" s="33"/>
      <c r="H139" s="28">
        <f>IFERROR(VLOOKUP(A139,ITENS!A:C,3,0),0)</f>
        <v>0</v>
      </c>
      <c r="I139" s="84">
        <f t="shared" si="10"/>
        <v>0</v>
      </c>
      <c r="J139" s="85"/>
    </row>
    <row r="140" spans="1:10" ht="32.25" customHeight="1" x14ac:dyDescent="0.25">
      <c r="A140" s="38"/>
      <c r="B140" s="93">
        <f>IFERROR(VLOOKUP(A140,ITENS!A:C,2,0),0)</f>
        <v>0</v>
      </c>
      <c r="C140" s="94"/>
      <c r="D140" s="94"/>
      <c r="E140" s="94"/>
      <c r="F140" s="95"/>
      <c r="G140" s="33"/>
      <c r="H140" s="28">
        <f>IFERROR(VLOOKUP(A140,ITENS!A:C,3,0),0)</f>
        <v>0</v>
      </c>
      <c r="I140" s="84">
        <f t="shared" si="10"/>
        <v>0</v>
      </c>
      <c r="J140" s="85"/>
    </row>
    <row r="141" spans="1:10" ht="29.25" customHeight="1" x14ac:dyDescent="0.25">
      <c r="A141" s="38"/>
      <c r="B141" s="93">
        <f>IFERROR(VLOOKUP(A141,ITENS!A:C,2,0),0)</f>
        <v>0</v>
      </c>
      <c r="C141" s="94"/>
      <c r="D141" s="94"/>
      <c r="E141" s="94"/>
      <c r="F141" s="95"/>
      <c r="G141" s="33"/>
      <c r="H141" s="28">
        <f>IFERROR(VLOOKUP(A141,ITENS!A:C,3,0),0)</f>
        <v>0</v>
      </c>
      <c r="I141" s="84">
        <f t="shared" si="10"/>
        <v>0</v>
      </c>
      <c r="J141" s="85"/>
    </row>
    <row r="142" spans="1:10" ht="31.5" customHeight="1" x14ac:dyDescent="0.25">
      <c r="A142" s="38"/>
      <c r="B142" s="93">
        <f>IFERROR(VLOOKUP(A142,ITENS!A:C,2,0),0)</f>
        <v>0</v>
      </c>
      <c r="C142" s="94"/>
      <c r="D142" s="94"/>
      <c r="E142" s="94"/>
      <c r="F142" s="95"/>
      <c r="G142" s="33"/>
      <c r="H142" s="28">
        <f>IFERROR(VLOOKUP(A142,ITENS!A:C,3,0),0)</f>
        <v>0</v>
      </c>
      <c r="I142" s="84">
        <f t="shared" si="10"/>
        <v>0</v>
      </c>
      <c r="J142" s="85"/>
    </row>
    <row r="143" spans="1:10" ht="29.25" customHeight="1" x14ac:dyDescent="0.25">
      <c r="A143" s="38"/>
      <c r="B143" s="93">
        <f>IFERROR(VLOOKUP(A143,ITENS!A:C,2,0),0)</f>
        <v>0</v>
      </c>
      <c r="C143" s="94"/>
      <c r="D143" s="94"/>
      <c r="E143" s="94"/>
      <c r="F143" s="95"/>
      <c r="G143" s="33"/>
      <c r="H143" s="28">
        <f>IFERROR(VLOOKUP(A143,ITENS!A:C,3,0),0)</f>
        <v>0</v>
      </c>
      <c r="I143" s="84">
        <f t="shared" si="10"/>
        <v>0</v>
      </c>
      <c r="J143" s="85"/>
    </row>
    <row r="144" spans="1:10" ht="28.5" customHeight="1" x14ac:dyDescent="0.25">
      <c r="A144" s="38"/>
      <c r="B144" s="93">
        <f>IFERROR(VLOOKUP(A144,ITENS!A:C,2,0),0)</f>
        <v>0</v>
      </c>
      <c r="C144" s="94"/>
      <c r="D144" s="94"/>
      <c r="E144" s="94"/>
      <c r="F144" s="95"/>
      <c r="G144" s="33"/>
      <c r="H144" s="28">
        <f>IFERROR(VLOOKUP(A144,ITENS!A:C,3,0),0)</f>
        <v>0</v>
      </c>
      <c r="I144" s="84">
        <f t="shared" si="10"/>
        <v>0</v>
      </c>
      <c r="J144" s="85"/>
    </row>
    <row r="145" spans="1:10" ht="30.75" customHeight="1" x14ac:dyDescent="0.25">
      <c r="A145" s="38"/>
      <c r="B145" s="93">
        <f>IFERROR(VLOOKUP(A145,ITENS!A:C,2,0),0)</f>
        <v>0</v>
      </c>
      <c r="C145" s="94"/>
      <c r="D145" s="94"/>
      <c r="E145" s="94"/>
      <c r="F145" s="95"/>
      <c r="G145" s="33"/>
      <c r="H145" s="28">
        <f>IFERROR(VLOOKUP(A145,ITENS!A:C,3,0),0)</f>
        <v>0</v>
      </c>
      <c r="I145" s="84">
        <f t="shared" si="10"/>
        <v>0</v>
      </c>
      <c r="J145" s="85"/>
    </row>
    <row r="146" spans="1:10" ht="30" customHeight="1" x14ac:dyDescent="0.25">
      <c r="A146" s="38"/>
      <c r="B146" s="93">
        <f>IFERROR(VLOOKUP(A146,ITENS!A:C,2,0),0)</f>
        <v>0</v>
      </c>
      <c r="C146" s="94"/>
      <c r="D146" s="94"/>
      <c r="E146" s="94"/>
      <c r="F146" s="95"/>
      <c r="G146" s="33"/>
      <c r="H146" s="28">
        <f>IFERROR(VLOOKUP(A146,ITENS!A:C,3,0),0)</f>
        <v>0</v>
      </c>
      <c r="I146" s="84">
        <f t="shared" si="10"/>
        <v>0</v>
      </c>
      <c r="J146" s="85"/>
    </row>
    <row r="147" spans="1:10" ht="29.25" customHeight="1" x14ac:dyDescent="0.25">
      <c r="A147" s="38"/>
      <c r="B147" s="93">
        <f>IFERROR(VLOOKUP(A147,ITENS!A:C,2,0),0)</f>
        <v>0</v>
      </c>
      <c r="C147" s="94"/>
      <c r="D147" s="94"/>
      <c r="E147" s="94"/>
      <c r="F147" s="95"/>
      <c r="G147" s="33"/>
      <c r="H147" s="28">
        <f>IFERROR(VLOOKUP(A147,ITENS!A:C,3,0),0)</f>
        <v>0</v>
      </c>
      <c r="I147" s="84">
        <f t="shared" si="10"/>
        <v>0</v>
      </c>
      <c r="J147" s="85"/>
    </row>
    <row r="148" spans="1:10" ht="31.5" customHeight="1" x14ac:dyDescent="0.25">
      <c r="A148" s="38"/>
      <c r="B148" s="93">
        <f>IFERROR(VLOOKUP(A148,ITENS!A:C,2,0),0)</f>
        <v>0</v>
      </c>
      <c r="C148" s="94"/>
      <c r="D148" s="94"/>
      <c r="E148" s="94"/>
      <c r="F148" s="95"/>
      <c r="G148" s="33"/>
      <c r="H148" s="28">
        <f>IFERROR(VLOOKUP(A148,ITENS!A:C,3,0),0)</f>
        <v>0</v>
      </c>
      <c r="I148" s="84">
        <f t="shared" si="10"/>
        <v>0</v>
      </c>
      <c r="J148" s="85"/>
    </row>
    <row r="149" spans="1:10" ht="27.75" customHeight="1" x14ac:dyDescent="0.25">
      <c r="A149" s="38"/>
      <c r="B149" s="93">
        <f>IFERROR(VLOOKUP(A149,ITENS!A:C,2,0),0)</f>
        <v>0</v>
      </c>
      <c r="C149" s="94"/>
      <c r="D149" s="94"/>
      <c r="E149" s="94"/>
      <c r="F149" s="95"/>
      <c r="G149" s="33"/>
      <c r="H149" s="28">
        <f>IFERROR(VLOOKUP(A149,ITENS!A:C,3,0),0)</f>
        <v>0</v>
      </c>
      <c r="I149" s="84">
        <f t="shared" si="10"/>
        <v>0</v>
      </c>
      <c r="J149" s="85"/>
    </row>
    <row r="150" spans="1:10" ht="29.25" customHeight="1" x14ac:dyDescent="0.25">
      <c r="A150" s="38"/>
      <c r="B150" s="93">
        <f>IFERROR(VLOOKUP(A150,ITENS!A:C,2,0),0)</f>
        <v>0</v>
      </c>
      <c r="C150" s="94"/>
      <c r="D150" s="94"/>
      <c r="E150" s="94"/>
      <c r="F150" s="95"/>
      <c r="G150" s="33"/>
      <c r="H150" s="28">
        <f>IFERROR(VLOOKUP(A150,ITENS!A:C,3,0),0)</f>
        <v>0</v>
      </c>
      <c r="I150" s="84">
        <f t="shared" si="10"/>
        <v>0</v>
      </c>
      <c r="J150" s="85"/>
    </row>
    <row r="151" spans="1:10" ht="31.5" customHeight="1" x14ac:dyDescent="0.25">
      <c r="A151" s="38"/>
      <c r="B151" s="93">
        <f>IFERROR(VLOOKUP(A151,ITENS!A:C,2,0),0)</f>
        <v>0</v>
      </c>
      <c r="C151" s="94"/>
      <c r="D151" s="94"/>
      <c r="E151" s="94"/>
      <c r="F151" s="95"/>
      <c r="G151" s="33"/>
      <c r="H151" s="28">
        <f>IFERROR(VLOOKUP(A151,ITENS!A:C,3,0),0)</f>
        <v>0</v>
      </c>
      <c r="I151" s="84">
        <f t="shared" si="10"/>
        <v>0</v>
      </c>
      <c r="J151" s="85"/>
    </row>
    <row r="152" spans="1:10" ht="30" customHeight="1" x14ac:dyDescent="0.25">
      <c r="A152" s="38"/>
      <c r="B152" s="93">
        <f>IFERROR(VLOOKUP(A152,ITENS!A:C,2,0),0)</f>
        <v>0</v>
      </c>
      <c r="C152" s="94"/>
      <c r="D152" s="94"/>
      <c r="E152" s="94"/>
      <c r="F152" s="95"/>
      <c r="G152" s="33"/>
      <c r="H152" s="28">
        <f>IFERROR(VLOOKUP(A152,ITENS!A:C,3,0),0)</f>
        <v>0</v>
      </c>
      <c r="I152" s="84">
        <f t="shared" ref="I152:I174" si="11">G152*H152</f>
        <v>0</v>
      </c>
      <c r="J152" s="85"/>
    </row>
    <row r="153" spans="1:10" ht="30" customHeight="1" x14ac:dyDescent="0.25">
      <c r="A153" s="38"/>
      <c r="B153" s="93">
        <f>IFERROR(VLOOKUP(A153,ITENS!A:C,2,0),0)</f>
        <v>0</v>
      </c>
      <c r="C153" s="94"/>
      <c r="D153" s="94"/>
      <c r="E153" s="94"/>
      <c r="F153" s="95"/>
      <c r="G153" s="33"/>
      <c r="H153" s="28">
        <f>IFERROR(VLOOKUP(A153,ITENS!A:C,3,0),0)</f>
        <v>0</v>
      </c>
      <c r="I153" s="84">
        <f t="shared" si="11"/>
        <v>0</v>
      </c>
      <c r="J153" s="85"/>
    </row>
    <row r="154" spans="1:10" ht="30.75" customHeight="1" x14ac:dyDescent="0.25">
      <c r="A154" s="38"/>
      <c r="B154" s="93">
        <f>IFERROR(VLOOKUP(A154,ITENS!A:C,2,0),0)</f>
        <v>0</v>
      </c>
      <c r="C154" s="94"/>
      <c r="D154" s="94"/>
      <c r="E154" s="94"/>
      <c r="F154" s="95"/>
      <c r="G154" s="33"/>
      <c r="H154" s="28">
        <f>IFERROR(VLOOKUP(A154,ITENS!A:C,3,0),0)</f>
        <v>0</v>
      </c>
      <c r="I154" s="84">
        <f t="shared" si="11"/>
        <v>0</v>
      </c>
      <c r="J154" s="85"/>
    </row>
    <row r="155" spans="1:10" ht="28.5" customHeight="1" x14ac:dyDescent="0.25">
      <c r="A155" s="38"/>
      <c r="B155" s="93">
        <f>IFERROR(VLOOKUP(A155,ITENS!A:C,2,0),0)</f>
        <v>0</v>
      </c>
      <c r="C155" s="94"/>
      <c r="D155" s="94"/>
      <c r="E155" s="94"/>
      <c r="F155" s="95"/>
      <c r="G155" s="33"/>
      <c r="H155" s="28">
        <f>IFERROR(VLOOKUP(A155,ITENS!A:C,3,0),0)</f>
        <v>0</v>
      </c>
      <c r="I155" s="84">
        <f t="shared" ref="I155:I156" si="12">G155*H155</f>
        <v>0</v>
      </c>
      <c r="J155" s="85"/>
    </row>
    <row r="156" spans="1:10" ht="28.5" customHeight="1" x14ac:dyDescent="0.25">
      <c r="A156" s="38"/>
      <c r="B156" s="93">
        <f>IFERROR(VLOOKUP(A156,ITENS!A:C,2,0),0)</f>
        <v>0</v>
      </c>
      <c r="C156" s="94"/>
      <c r="D156" s="94"/>
      <c r="E156" s="94"/>
      <c r="F156" s="95"/>
      <c r="G156" s="33"/>
      <c r="H156" s="28">
        <f>IFERROR(VLOOKUP(A156,ITENS!A:C,3,0),0)</f>
        <v>0</v>
      </c>
      <c r="I156" s="84">
        <f t="shared" si="12"/>
        <v>0</v>
      </c>
      <c r="J156" s="85"/>
    </row>
    <row r="157" spans="1:10" ht="28.5" customHeight="1" x14ac:dyDescent="0.25">
      <c r="A157" s="38"/>
      <c r="B157" s="93">
        <f>IFERROR(VLOOKUP(A157,ITENS!A:C,2,0),0)</f>
        <v>0</v>
      </c>
      <c r="C157" s="94"/>
      <c r="D157" s="94"/>
      <c r="E157" s="94"/>
      <c r="F157" s="95"/>
      <c r="G157" s="33"/>
      <c r="H157" s="28">
        <f>IFERROR(VLOOKUP(A157,ITENS!A:C,3,0),0)</f>
        <v>0</v>
      </c>
      <c r="I157" s="84">
        <f t="shared" ref="I157:I159" si="13">G157*H157</f>
        <v>0</v>
      </c>
      <c r="J157" s="85"/>
    </row>
    <row r="158" spans="1:10" ht="31.5" customHeight="1" x14ac:dyDescent="0.25">
      <c r="A158" s="38"/>
      <c r="B158" s="93">
        <f>IFERROR(VLOOKUP(A158,ITENS!A:C,2,0),0)</f>
        <v>0</v>
      </c>
      <c r="C158" s="94"/>
      <c r="D158" s="94"/>
      <c r="E158" s="94"/>
      <c r="F158" s="95"/>
      <c r="G158" s="33"/>
      <c r="H158" s="28">
        <f>IFERROR(VLOOKUP(A158,ITENS!A:C,3,0),0)</f>
        <v>0</v>
      </c>
      <c r="I158" s="84">
        <f t="shared" si="13"/>
        <v>0</v>
      </c>
      <c r="J158" s="85"/>
    </row>
    <row r="159" spans="1:10" ht="29.25" customHeight="1" x14ac:dyDescent="0.25">
      <c r="A159" s="38"/>
      <c r="B159" s="93">
        <f>IFERROR(VLOOKUP(A159,ITENS!A:C,2,0),0)</f>
        <v>0</v>
      </c>
      <c r="C159" s="94"/>
      <c r="D159" s="94"/>
      <c r="E159" s="94"/>
      <c r="F159" s="95"/>
      <c r="G159" s="33"/>
      <c r="H159" s="28">
        <f>IFERROR(VLOOKUP(A159,ITENS!A:C,3,0),0)</f>
        <v>0</v>
      </c>
      <c r="I159" s="84">
        <f t="shared" si="13"/>
        <v>0</v>
      </c>
      <c r="J159" s="85"/>
    </row>
    <row r="160" spans="1:10" ht="32.25" customHeight="1" x14ac:dyDescent="0.25">
      <c r="A160" s="38"/>
      <c r="B160" s="93">
        <f>IFERROR(VLOOKUP(A160,ITENS!A:C,2,0),0)</f>
        <v>0</v>
      </c>
      <c r="C160" s="94"/>
      <c r="D160" s="94"/>
      <c r="E160" s="94"/>
      <c r="F160" s="95"/>
      <c r="G160" s="33"/>
      <c r="H160" s="28">
        <f>IFERROR(VLOOKUP(A160,ITENS!A:C,3,0),0)</f>
        <v>0</v>
      </c>
      <c r="I160" s="84">
        <f t="shared" ref="I160:I163" si="14">G160*H160</f>
        <v>0</v>
      </c>
      <c r="J160" s="85"/>
    </row>
    <row r="161" spans="1:10" ht="30" customHeight="1" x14ac:dyDescent="0.25">
      <c r="A161" s="38"/>
      <c r="B161" s="93">
        <f>IFERROR(VLOOKUP(A161,ITENS!A:C,2,0),0)</f>
        <v>0</v>
      </c>
      <c r="C161" s="94"/>
      <c r="D161" s="94"/>
      <c r="E161" s="94"/>
      <c r="F161" s="95"/>
      <c r="G161" s="33"/>
      <c r="H161" s="28">
        <f>IFERROR(VLOOKUP(A161,ITENS!A:C,3,0),0)</f>
        <v>0</v>
      </c>
      <c r="I161" s="84">
        <f t="shared" si="14"/>
        <v>0</v>
      </c>
      <c r="J161" s="85"/>
    </row>
    <row r="162" spans="1:10" ht="31.5" customHeight="1" x14ac:dyDescent="0.25">
      <c r="A162" s="38"/>
      <c r="B162" s="93">
        <f>IFERROR(VLOOKUP(A162,ITENS!A:C,2,0),0)</f>
        <v>0</v>
      </c>
      <c r="C162" s="94"/>
      <c r="D162" s="94"/>
      <c r="E162" s="94"/>
      <c r="F162" s="95"/>
      <c r="G162" s="33"/>
      <c r="H162" s="28">
        <f>IFERROR(VLOOKUP(A162,ITENS!A:C,3,0),0)</f>
        <v>0</v>
      </c>
      <c r="I162" s="84">
        <f t="shared" si="14"/>
        <v>0</v>
      </c>
      <c r="J162" s="85"/>
    </row>
    <row r="163" spans="1:10" ht="30.75" customHeight="1" x14ac:dyDescent="0.25">
      <c r="A163" s="38"/>
      <c r="B163" s="93">
        <f>IFERROR(VLOOKUP(A163,ITENS!A:C,2,0),0)</f>
        <v>0</v>
      </c>
      <c r="C163" s="94"/>
      <c r="D163" s="94"/>
      <c r="E163" s="94"/>
      <c r="F163" s="95"/>
      <c r="G163" s="33"/>
      <c r="H163" s="28">
        <f>IFERROR(VLOOKUP(A163,ITENS!A:C,3,0),0)</f>
        <v>0</v>
      </c>
      <c r="I163" s="84">
        <f t="shared" si="14"/>
        <v>0</v>
      </c>
      <c r="J163" s="85"/>
    </row>
    <row r="164" spans="1:10" ht="31.5" customHeight="1" x14ac:dyDescent="0.25">
      <c r="A164" s="38"/>
      <c r="B164" s="93">
        <f>IFERROR(VLOOKUP(A164,ITENS!A:C,2,0),0)</f>
        <v>0</v>
      </c>
      <c r="C164" s="94"/>
      <c r="D164" s="94"/>
      <c r="E164" s="94"/>
      <c r="F164" s="95"/>
      <c r="G164" s="33"/>
      <c r="H164" s="28">
        <f>IFERROR(VLOOKUP(A164,ITENS!A:C,3,0),0)</f>
        <v>0</v>
      </c>
      <c r="I164" s="84">
        <f t="shared" ref="I164:I166" si="15">G164*H164</f>
        <v>0</v>
      </c>
      <c r="J164" s="85"/>
    </row>
    <row r="165" spans="1:10" ht="30.75" customHeight="1" x14ac:dyDescent="0.25">
      <c r="A165" s="38"/>
      <c r="B165" s="93">
        <f>IFERROR(VLOOKUP(A165,ITENS!A:C,2,0),0)</f>
        <v>0</v>
      </c>
      <c r="C165" s="94"/>
      <c r="D165" s="94"/>
      <c r="E165" s="94"/>
      <c r="F165" s="95"/>
      <c r="G165" s="33"/>
      <c r="H165" s="28">
        <f>IFERROR(VLOOKUP(A165,ITENS!A:C,3,0),0)</f>
        <v>0</v>
      </c>
      <c r="I165" s="84">
        <f t="shared" si="15"/>
        <v>0</v>
      </c>
      <c r="J165" s="85"/>
    </row>
    <row r="166" spans="1:10" ht="32.25" customHeight="1" x14ac:dyDescent="0.25">
      <c r="A166" s="38"/>
      <c r="B166" s="93">
        <f>IFERROR(VLOOKUP(A166,ITENS!A:C,2,0),0)</f>
        <v>0</v>
      </c>
      <c r="C166" s="94"/>
      <c r="D166" s="94"/>
      <c r="E166" s="94"/>
      <c r="F166" s="95"/>
      <c r="G166" s="33"/>
      <c r="H166" s="28">
        <f>IFERROR(VLOOKUP(A166,ITENS!A:C,3,0),0)</f>
        <v>0</v>
      </c>
      <c r="I166" s="84">
        <f t="shared" si="15"/>
        <v>0</v>
      </c>
      <c r="J166" s="85"/>
    </row>
    <row r="167" spans="1:10" ht="27.75" customHeight="1" x14ac:dyDescent="0.25">
      <c r="A167" s="38"/>
      <c r="B167" s="93">
        <f>IFERROR(VLOOKUP(A167,ITENS!A:C,2,0),0)</f>
        <v>0</v>
      </c>
      <c r="C167" s="94"/>
      <c r="D167" s="94"/>
      <c r="E167" s="94"/>
      <c r="F167" s="95"/>
      <c r="G167" s="33"/>
      <c r="H167" s="28">
        <f>IFERROR(VLOOKUP(A167,ITENS!A:C,3,0),0)</f>
        <v>0</v>
      </c>
      <c r="I167" s="84">
        <f t="shared" ref="I167:I168" si="16">G167*H167</f>
        <v>0</v>
      </c>
      <c r="J167" s="85"/>
    </row>
    <row r="168" spans="1:10" ht="30" customHeight="1" x14ac:dyDescent="0.25">
      <c r="A168" s="38"/>
      <c r="B168" s="93">
        <f>IFERROR(VLOOKUP(A168,ITENS!A:C,2,0),0)</f>
        <v>0</v>
      </c>
      <c r="C168" s="94"/>
      <c r="D168" s="94"/>
      <c r="E168" s="94"/>
      <c r="F168" s="95"/>
      <c r="G168" s="33"/>
      <c r="H168" s="28">
        <f>IFERROR(VLOOKUP(A168,ITENS!A:C,3,0),0)</f>
        <v>0</v>
      </c>
      <c r="I168" s="84">
        <f t="shared" si="16"/>
        <v>0</v>
      </c>
      <c r="J168" s="85"/>
    </row>
    <row r="169" spans="1:10" ht="29.25" customHeight="1" x14ac:dyDescent="0.25">
      <c r="A169" s="38"/>
      <c r="B169" s="93">
        <f>IFERROR(VLOOKUP(A169,ITENS!A:C,2,0),0)</f>
        <v>0</v>
      </c>
      <c r="C169" s="94"/>
      <c r="D169" s="94"/>
      <c r="E169" s="94"/>
      <c r="F169" s="95"/>
      <c r="G169" s="33"/>
      <c r="H169" s="28">
        <f>IFERROR(VLOOKUP(A169,ITENS!A:C,3,0),0)</f>
        <v>0</v>
      </c>
      <c r="I169" s="84">
        <f t="shared" si="11"/>
        <v>0</v>
      </c>
      <c r="J169" s="85"/>
    </row>
    <row r="170" spans="1:10" ht="33" customHeight="1" x14ac:dyDescent="0.25">
      <c r="A170" s="38"/>
      <c r="B170" s="93">
        <f>IFERROR(VLOOKUP(A170,ITENS!A:C,2,0),0)</f>
        <v>0</v>
      </c>
      <c r="C170" s="94"/>
      <c r="D170" s="94"/>
      <c r="E170" s="94"/>
      <c r="F170" s="95"/>
      <c r="G170" s="33"/>
      <c r="H170" s="28">
        <f>IFERROR(VLOOKUP(A170,ITENS!A:C,3,0),0)</f>
        <v>0</v>
      </c>
      <c r="I170" s="84">
        <f t="shared" si="11"/>
        <v>0</v>
      </c>
      <c r="J170" s="85"/>
    </row>
    <row r="171" spans="1:10" ht="32.25" customHeight="1" x14ac:dyDescent="0.25">
      <c r="A171" s="38"/>
      <c r="B171" s="93">
        <f>IFERROR(VLOOKUP(A171,ITENS!A:C,2,0),0)</f>
        <v>0</v>
      </c>
      <c r="C171" s="94"/>
      <c r="D171" s="94"/>
      <c r="E171" s="94"/>
      <c r="F171" s="95"/>
      <c r="G171" s="33"/>
      <c r="H171" s="28">
        <f>IFERROR(VLOOKUP(A171,ITENS!A:C,3,0),0)</f>
        <v>0</v>
      </c>
      <c r="I171" s="84">
        <f t="shared" si="11"/>
        <v>0</v>
      </c>
      <c r="J171" s="85"/>
    </row>
    <row r="172" spans="1:10" ht="30" customHeight="1" x14ac:dyDescent="0.25">
      <c r="A172" s="38"/>
      <c r="B172" s="93">
        <f>IFERROR(VLOOKUP(A172,ITENS!A:C,2,0),0)</f>
        <v>0</v>
      </c>
      <c r="C172" s="94"/>
      <c r="D172" s="94"/>
      <c r="E172" s="94"/>
      <c r="F172" s="95"/>
      <c r="G172" s="33"/>
      <c r="H172" s="28">
        <f>IFERROR(VLOOKUP(A172,ITENS!A:C,3,0),0)</f>
        <v>0</v>
      </c>
      <c r="I172" s="84">
        <f t="shared" si="11"/>
        <v>0</v>
      </c>
      <c r="J172" s="85"/>
    </row>
    <row r="173" spans="1:10" ht="29.25" customHeight="1" x14ac:dyDescent="0.25">
      <c r="A173" s="38"/>
      <c r="B173" s="93">
        <f>IFERROR(VLOOKUP(A173,ITENS!A:C,2,0),0)</f>
        <v>0</v>
      </c>
      <c r="C173" s="94"/>
      <c r="D173" s="94"/>
      <c r="E173" s="94"/>
      <c r="F173" s="95"/>
      <c r="G173" s="33"/>
      <c r="H173" s="28">
        <f>IFERROR(VLOOKUP(A173,ITENS!A:C,3,0),0)</f>
        <v>0</v>
      </c>
      <c r="I173" s="84">
        <f t="shared" si="11"/>
        <v>0</v>
      </c>
      <c r="J173" s="85"/>
    </row>
    <row r="174" spans="1:10" ht="31.5" customHeight="1" x14ac:dyDescent="0.25">
      <c r="A174" s="38"/>
      <c r="B174" s="93">
        <f>IFERROR(VLOOKUP(A174,ITENS!A:C,2,0),0)</f>
        <v>0</v>
      </c>
      <c r="C174" s="94"/>
      <c r="D174" s="94"/>
      <c r="E174" s="94"/>
      <c r="F174" s="95"/>
      <c r="G174" s="33"/>
      <c r="H174" s="28">
        <f>IFERROR(VLOOKUP(A174,ITENS!A:C,3,0),0)</f>
        <v>0</v>
      </c>
      <c r="I174" s="84">
        <f t="shared" si="11"/>
        <v>0</v>
      </c>
      <c r="J174" s="85"/>
    </row>
    <row r="175" spans="1:10" ht="30" customHeight="1" x14ac:dyDescent="0.25">
      <c r="A175" s="38"/>
      <c r="B175" s="93">
        <f>IFERROR(VLOOKUP(A175,ITENS!A:C,2,0),0)</f>
        <v>0</v>
      </c>
      <c r="C175" s="94"/>
      <c r="D175" s="94"/>
      <c r="E175" s="94"/>
      <c r="F175" s="95"/>
      <c r="G175" s="33"/>
      <c r="H175" s="28">
        <f>IFERROR(VLOOKUP(A175,ITENS!A:C,3,0),0)</f>
        <v>0</v>
      </c>
      <c r="I175" s="84">
        <f t="shared" ref="I175:I184" si="17">G175*H175</f>
        <v>0</v>
      </c>
      <c r="J175" s="85"/>
    </row>
    <row r="176" spans="1:10" ht="29.25" customHeight="1" x14ac:dyDescent="0.25">
      <c r="A176" s="38"/>
      <c r="B176" s="93">
        <f>IFERROR(VLOOKUP(A176,ITENS!A:C,2,0),0)</f>
        <v>0</v>
      </c>
      <c r="C176" s="94"/>
      <c r="D176" s="94"/>
      <c r="E176" s="94"/>
      <c r="F176" s="95"/>
      <c r="G176" s="33"/>
      <c r="H176" s="28">
        <f>IFERROR(VLOOKUP(A176,ITENS!A:C,3,0),0)</f>
        <v>0</v>
      </c>
      <c r="I176" s="84">
        <f t="shared" si="17"/>
        <v>0</v>
      </c>
      <c r="J176" s="85"/>
    </row>
    <row r="177" spans="1:10" ht="32.25" customHeight="1" x14ac:dyDescent="0.25">
      <c r="A177" s="38"/>
      <c r="B177" s="93">
        <f>IFERROR(VLOOKUP(A177,ITENS!A:C,2,0),0)</f>
        <v>0</v>
      </c>
      <c r="C177" s="94"/>
      <c r="D177" s="94"/>
      <c r="E177" s="94"/>
      <c r="F177" s="95"/>
      <c r="G177" s="33"/>
      <c r="H177" s="28">
        <f>IFERROR(VLOOKUP(A177,ITENS!A:C,3,0),0)</f>
        <v>0</v>
      </c>
      <c r="I177" s="84">
        <f t="shared" si="17"/>
        <v>0</v>
      </c>
      <c r="J177" s="85"/>
    </row>
    <row r="178" spans="1:10" ht="31.5" customHeight="1" x14ac:dyDescent="0.25">
      <c r="A178" s="38"/>
      <c r="B178" s="93">
        <f>IFERROR(VLOOKUP(A178,ITENS!A:C,2,0),0)</f>
        <v>0</v>
      </c>
      <c r="C178" s="94"/>
      <c r="D178" s="94"/>
      <c r="E178" s="94"/>
      <c r="F178" s="95"/>
      <c r="G178" s="33"/>
      <c r="H178" s="28">
        <f>IFERROR(VLOOKUP(A178,ITENS!A:C,3,0),0)</f>
        <v>0</v>
      </c>
      <c r="I178" s="84">
        <f t="shared" si="17"/>
        <v>0</v>
      </c>
      <c r="J178" s="85"/>
    </row>
    <row r="179" spans="1:10" ht="32.25" customHeight="1" x14ac:dyDescent="0.25">
      <c r="A179" s="38"/>
      <c r="B179" s="93">
        <f>IFERROR(VLOOKUP(A179,ITENS!A:C,2,0),0)</f>
        <v>0</v>
      </c>
      <c r="C179" s="94"/>
      <c r="D179" s="94"/>
      <c r="E179" s="94"/>
      <c r="F179" s="95"/>
      <c r="G179" s="33"/>
      <c r="H179" s="28">
        <f>IFERROR(VLOOKUP(A179,ITENS!A:C,3,0),0)</f>
        <v>0</v>
      </c>
      <c r="I179" s="84">
        <f t="shared" si="17"/>
        <v>0</v>
      </c>
      <c r="J179" s="85"/>
    </row>
    <row r="180" spans="1:10" ht="32.25" customHeight="1" x14ac:dyDescent="0.25">
      <c r="A180" s="38"/>
      <c r="B180" s="93">
        <f>IFERROR(VLOOKUP(A180,ITENS!A:C,2,0),0)</f>
        <v>0</v>
      </c>
      <c r="C180" s="94"/>
      <c r="D180" s="94"/>
      <c r="E180" s="94"/>
      <c r="F180" s="95"/>
      <c r="G180" s="33"/>
      <c r="H180" s="28">
        <f>IFERROR(VLOOKUP(A180,ITENS!A:C,3,0),0)</f>
        <v>0</v>
      </c>
      <c r="I180" s="84">
        <f t="shared" si="17"/>
        <v>0</v>
      </c>
      <c r="J180" s="85"/>
    </row>
    <row r="181" spans="1:10" ht="30" customHeight="1" x14ac:dyDescent="0.25">
      <c r="A181" s="38"/>
      <c r="B181" s="93">
        <f>IFERROR(VLOOKUP(A181,ITENS!A:C,2,0),0)</f>
        <v>0</v>
      </c>
      <c r="C181" s="94"/>
      <c r="D181" s="94"/>
      <c r="E181" s="94"/>
      <c r="F181" s="95"/>
      <c r="G181" s="33"/>
      <c r="H181" s="28">
        <f>IFERROR(VLOOKUP(A181,ITENS!A:C,3,0),0)</f>
        <v>0</v>
      </c>
      <c r="I181" s="84">
        <f t="shared" si="17"/>
        <v>0</v>
      </c>
      <c r="J181" s="85"/>
    </row>
    <row r="182" spans="1:10" ht="30" customHeight="1" x14ac:dyDescent="0.25">
      <c r="A182" s="38"/>
      <c r="B182" s="93">
        <f>IFERROR(VLOOKUP(A182,ITENS!A:C,2,0),0)</f>
        <v>0</v>
      </c>
      <c r="C182" s="94"/>
      <c r="D182" s="94"/>
      <c r="E182" s="94"/>
      <c r="F182" s="95"/>
      <c r="G182" s="33"/>
      <c r="H182" s="28">
        <f>IFERROR(VLOOKUP(A182,ITENS!A:C,3,0),0)</f>
        <v>0</v>
      </c>
      <c r="I182" s="84">
        <f t="shared" si="17"/>
        <v>0</v>
      </c>
      <c r="J182" s="85"/>
    </row>
    <row r="183" spans="1:10" ht="27.75" customHeight="1" x14ac:dyDescent="0.25">
      <c r="A183" s="38"/>
      <c r="B183" s="93">
        <f>IFERROR(VLOOKUP(A183,ITENS!A:C,2,0),0)</f>
        <v>0</v>
      </c>
      <c r="C183" s="94"/>
      <c r="D183" s="94"/>
      <c r="E183" s="94"/>
      <c r="F183" s="95"/>
      <c r="G183" s="33"/>
      <c r="H183" s="28">
        <f>IFERROR(VLOOKUP(A183,ITENS!A:C,3,0),0)</f>
        <v>0</v>
      </c>
      <c r="I183" s="84">
        <f t="shared" si="17"/>
        <v>0</v>
      </c>
      <c r="J183" s="85"/>
    </row>
    <row r="184" spans="1:10" ht="28.5" customHeight="1" x14ac:dyDescent="0.25">
      <c r="A184" s="38"/>
      <c r="B184" s="93">
        <f>IFERROR(VLOOKUP(A184,ITENS!A:C,2,0),0)</f>
        <v>0</v>
      </c>
      <c r="C184" s="94"/>
      <c r="D184" s="94"/>
      <c r="E184" s="94"/>
      <c r="F184" s="95"/>
      <c r="G184" s="33"/>
      <c r="H184" s="28">
        <f>IFERROR(VLOOKUP(A184,ITENS!A:C,3,0),0)</f>
        <v>0</v>
      </c>
      <c r="I184" s="84">
        <f t="shared" si="17"/>
        <v>0</v>
      </c>
      <c r="J184" s="85"/>
    </row>
    <row r="185" spans="1:10" x14ac:dyDescent="0.25">
      <c r="A185" s="86" t="s">
        <v>85</v>
      </c>
      <c r="B185" s="87"/>
      <c r="C185" s="87"/>
      <c r="D185" s="87"/>
      <c r="E185" s="87"/>
      <c r="F185" s="87"/>
      <c r="G185" s="87"/>
      <c r="H185" s="88"/>
      <c r="I185" s="89">
        <f>SUM(I181:J184)</f>
        <v>0</v>
      </c>
      <c r="J185" s="89"/>
    </row>
    <row r="186" spans="1:10" x14ac:dyDescent="0.25">
      <c r="A186" s="2"/>
      <c r="B186" s="2"/>
      <c r="C186" s="2"/>
      <c r="D186" s="2"/>
      <c r="E186" s="2"/>
      <c r="F186" s="2"/>
      <c r="G186" s="2"/>
      <c r="H186" s="2"/>
      <c r="I186" s="2"/>
      <c r="J186" s="2"/>
    </row>
    <row r="187" spans="1:10" x14ac:dyDescent="0.25">
      <c r="A187" s="96" t="s">
        <v>87</v>
      </c>
      <c r="B187" s="97"/>
      <c r="C187" s="97"/>
      <c r="D187" s="97"/>
      <c r="E187" s="97"/>
      <c r="F187" s="97"/>
      <c r="G187" s="97"/>
      <c r="H187" s="98"/>
      <c r="I187" s="99">
        <f>I73+I81+I86+I99+I106+I185</f>
        <v>0</v>
      </c>
      <c r="J187" s="99"/>
    </row>
    <row r="188" spans="1:10" ht="26.25" customHeight="1" x14ac:dyDescent="0.25">
      <c r="A188" s="21"/>
      <c r="B188" s="21"/>
      <c r="C188" s="21"/>
      <c r="D188" s="21"/>
      <c r="E188" s="21"/>
      <c r="F188" s="21"/>
      <c r="G188" s="21"/>
      <c r="H188" s="21"/>
      <c r="I188" s="22"/>
      <c r="J188" s="22"/>
    </row>
    <row r="189" spans="1:10" s="70" customFormat="1" ht="21.75" customHeight="1" x14ac:dyDescent="0.25">
      <c r="A189" s="69" t="s">
        <v>220</v>
      </c>
    </row>
    <row r="190" spans="1:10" s="70" customFormat="1" ht="116.25" customHeight="1" x14ac:dyDescent="0.25">
      <c r="A190" s="80" t="s">
        <v>208</v>
      </c>
      <c r="B190" s="81"/>
      <c r="C190" s="81"/>
      <c r="D190" s="81"/>
      <c r="E190" s="81"/>
      <c r="F190" s="81"/>
      <c r="G190" s="81"/>
      <c r="H190" s="81"/>
      <c r="I190" s="81"/>
      <c r="J190" s="81"/>
    </row>
    <row r="191" spans="1:10" s="70" customFormat="1" x14ac:dyDescent="0.25">
      <c r="A191" s="71"/>
      <c r="B191" s="71"/>
      <c r="C191" s="71"/>
      <c r="D191" s="71"/>
      <c r="E191" s="71"/>
      <c r="F191" s="71"/>
      <c r="G191" s="71"/>
      <c r="H191" s="71"/>
      <c r="I191" s="71"/>
      <c r="J191" s="71"/>
    </row>
    <row r="192" spans="1:10" s="70" customFormat="1" x14ac:dyDescent="0.25">
      <c r="A192" s="69" t="s">
        <v>221</v>
      </c>
      <c r="B192" s="71"/>
      <c r="C192" s="71"/>
      <c r="D192" s="71"/>
      <c r="E192" s="71"/>
      <c r="F192" s="71"/>
      <c r="G192" s="71"/>
      <c r="H192" s="71"/>
      <c r="I192" s="71"/>
      <c r="J192" s="71"/>
    </row>
    <row r="193" spans="1:10" s="70" customFormat="1" x14ac:dyDescent="0.25">
      <c r="A193" s="71"/>
      <c r="B193" s="71"/>
      <c r="C193" s="71"/>
      <c r="D193" s="71"/>
      <c r="E193" s="71"/>
      <c r="F193" s="71"/>
      <c r="G193" s="71"/>
      <c r="H193" s="71"/>
      <c r="I193" s="71"/>
      <c r="J193" s="71"/>
    </row>
    <row r="194" spans="1:10" s="70" customFormat="1" ht="63" customHeight="1" x14ac:dyDescent="0.25">
      <c r="A194" s="82" t="s">
        <v>209</v>
      </c>
      <c r="B194" s="83"/>
      <c r="C194" s="83"/>
      <c r="D194" s="83"/>
      <c r="E194" s="83"/>
      <c r="F194" s="83"/>
      <c r="G194" s="83"/>
      <c r="H194" s="83"/>
      <c r="I194" s="83"/>
      <c r="J194" s="83"/>
    </row>
    <row r="195" spans="1:10" x14ac:dyDescent="0.25">
      <c r="A195" s="2"/>
      <c r="B195" s="2"/>
      <c r="C195" s="2"/>
      <c r="D195" s="2"/>
      <c r="E195" s="2"/>
      <c r="F195" s="2"/>
      <c r="G195" s="2"/>
      <c r="H195" s="2"/>
      <c r="I195" s="2"/>
      <c r="J195" s="2"/>
    </row>
    <row r="196" spans="1:10" x14ac:dyDescent="0.25">
      <c r="A196" s="2"/>
      <c r="B196" s="2"/>
      <c r="C196" s="2"/>
      <c r="D196" s="2"/>
      <c r="E196" s="2"/>
      <c r="F196" s="2"/>
      <c r="G196" s="2"/>
      <c r="H196" s="2"/>
      <c r="I196" s="2"/>
      <c r="J196" s="2"/>
    </row>
    <row r="197" spans="1:10" x14ac:dyDescent="0.25">
      <c r="A197" s="2"/>
      <c r="B197" s="2"/>
      <c r="C197" s="2"/>
      <c r="D197" s="2"/>
      <c r="E197" s="2"/>
      <c r="F197" s="2"/>
      <c r="G197" s="2"/>
      <c r="H197" s="2"/>
      <c r="I197" s="2"/>
      <c r="J197" s="2"/>
    </row>
    <row r="198" spans="1:10" x14ac:dyDescent="0.25">
      <c r="A198" s="2"/>
      <c r="B198" s="2"/>
      <c r="C198" s="2"/>
      <c r="D198" s="2"/>
      <c r="E198" s="2"/>
      <c r="F198" s="2"/>
      <c r="G198" s="2"/>
      <c r="H198" s="2"/>
      <c r="I198" s="2"/>
      <c r="J198" s="2"/>
    </row>
    <row r="199" spans="1:10" x14ac:dyDescent="0.25">
      <c r="A199" s="2"/>
      <c r="B199" s="2"/>
      <c r="C199" s="2"/>
      <c r="D199" s="2"/>
      <c r="E199" s="2"/>
      <c r="F199" s="2"/>
      <c r="G199" s="2"/>
      <c r="H199" s="2"/>
      <c r="I199" s="2"/>
      <c r="J199" s="2"/>
    </row>
    <row r="200" spans="1:10" x14ac:dyDescent="0.25">
      <c r="A200" s="2"/>
      <c r="B200" s="2"/>
      <c r="C200" s="2"/>
      <c r="D200" s="2"/>
      <c r="E200" s="2"/>
      <c r="F200" s="2"/>
      <c r="G200" s="2"/>
      <c r="H200" s="2"/>
      <c r="I200" s="2"/>
      <c r="J200" s="2"/>
    </row>
    <row r="201" spans="1:10" x14ac:dyDescent="0.25">
      <c r="A201" s="2"/>
      <c r="B201" s="2"/>
      <c r="C201" s="2"/>
      <c r="D201" s="2"/>
      <c r="E201" s="2"/>
      <c r="F201" s="2"/>
      <c r="G201" s="2"/>
      <c r="H201" s="2"/>
      <c r="I201" s="2"/>
      <c r="J201" s="2"/>
    </row>
    <row r="202" spans="1:10" x14ac:dyDescent="0.25">
      <c r="A202" s="2"/>
      <c r="B202" s="2"/>
      <c r="C202" s="2"/>
      <c r="D202" s="2"/>
      <c r="E202" s="2"/>
      <c r="F202" s="2"/>
      <c r="G202" s="2"/>
      <c r="H202" s="2"/>
      <c r="I202" s="2"/>
      <c r="J202" s="2"/>
    </row>
    <row r="203" spans="1:10" x14ac:dyDescent="0.25">
      <c r="A203" s="2"/>
      <c r="B203" s="2"/>
      <c r="C203" s="2"/>
      <c r="D203" s="2"/>
      <c r="E203" s="2"/>
      <c r="F203" s="2"/>
      <c r="G203" s="2"/>
      <c r="H203" s="2"/>
      <c r="I203" s="2"/>
      <c r="J203" s="2"/>
    </row>
    <row r="204" spans="1:10" x14ac:dyDescent="0.25">
      <c r="A204" s="2"/>
      <c r="B204" s="2"/>
      <c r="C204" s="2"/>
      <c r="D204" s="2"/>
      <c r="E204" s="2"/>
      <c r="F204" s="2"/>
      <c r="G204" s="2"/>
      <c r="H204" s="2"/>
      <c r="I204" s="2"/>
      <c r="J204" s="2"/>
    </row>
    <row r="205" spans="1:10" x14ac:dyDescent="0.25">
      <c r="A205" s="2"/>
      <c r="B205" s="2"/>
      <c r="C205" s="2"/>
      <c r="D205" s="2"/>
      <c r="E205" s="2"/>
      <c r="F205" s="2"/>
      <c r="G205" s="2"/>
      <c r="H205" s="2"/>
      <c r="I205" s="2"/>
      <c r="J205" s="2"/>
    </row>
    <row r="206" spans="1:10" x14ac:dyDescent="0.25">
      <c r="A206" s="14"/>
      <c r="B206" s="14"/>
      <c r="C206" s="14"/>
      <c r="D206" s="14"/>
      <c r="E206" s="14"/>
      <c r="F206" s="14"/>
      <c r="G206" s="14"/>
      <c r="H206" s="14"/>
      <c r="I206" s="14"/>
      <c r="J206" s="14"/>
    </row>
    <row r="207" spans="1:10" x14ac:dyDescent="0.25">
      <c r="A207" s="14"/>
      <c r="B207" s="14"/>
      <c r="C207" s="14"/>
      <c r="D207" s="14"/>
      <c r="E207" s="14"/>
      <c r="F207" s="14"/>
      <c r="G207" s="14"/>
      <c r="H207" s="14"/>
      <c r="I207" s="14"/>
      <c r="J207" s="14"/>
    </row>
    <row r="208" spans="1:10" x14ac:dyDescent="0.25">
      <c r="A208" s="14"/>
      <c r="B208" s="14"/>
      <c r="C208" s="14"/>
      <c r="D208" s="14"/>
      <c r="E208" s="14"/>
      <c r="F208" s="14"/>
      <c r="G208" s="14"/>
      <c r="H208" s="14"/>
      <c r="I208" s="14"/>
      <c r="J208" s="14"/>
    </row>
    <row r="209" spans="1:10" x14ac:dyDescent="0.25">
      <c r="A209" s="14"/>
      <c r="B209" s="14"/>
      <c r="C209" s="14"/>
      <c r="D209" s="14"/>
      <c r="E209" s="14"/>
      <c r="F209" s="14"/>
      <c r="G209" s="14"/>
      <c r="H209" s="14"/>
      <c r="I209" s="14"/>
      <c r="J209" s="14"/>
    </row>
    <row r="210" spans="1:10" x14ac:dyDescent="0.25">
      <c r="A210" s="14"/>
      <c r="B210" s="14"/>
      <c r="C210" s="14"/>
      <c r="D210" s="14"/>
      <c r="E210" s="14"/>
      <c r="F210" s="14"/>
      <c r="G210" s="14"/>
      <c r="H210" s="14"/>
      <c r="I210" s="14"/>
      <c r="J210" s="14"/>
    </row>
    <row r="211" spans="1:10" x14ac:dyDescent="0.25">
      <c r="A211" s="14"/>
      <c r="B211" s="14"/>
      <c r="C211" s="14"/>
      <c r="D211" s="14"/>
      <c r="E211" s="14"/>
      <c r="F211" s="14"/>
      <c r="G211" s="14"/>
      <c r="H211" s="14"/>
      <c r="I211" s="14"/>
      <c r="J211" s="14"/>
    </row>
    <row r="212" spans="1:10" x14ac:dyDescent="0.25">
      <c r="A212" s="14"/>
      <c r="B212" s="14"/>
      <c r="C212" s="14"/>
      <c r="D212" s="14"/>
      <c r="E212" s="14"/>
      <c r="F212" s="14"/>
      <c r="G212" s="14"/>
      <c r="H212" s="14"/>
      <c r="I212" s="14"/>
      <c r="J212" s="14"/>
    </row>
    <row r="213" spans="1:10" x14ac:dyDescent="0.25">
      <c r="A213" s="14"/>
      <c r="B213" s="14"/>
      <c r="C213" s="14"/>
      <c r="D213" s="14"/>
      <c r="E213" s="14"/>
      <c r="F213" s="14"/>
      <c r="G213" s="14"/>
      <c r="H213" s="14"/>
      <c r="I213" s="14"/>
      <c r="J213" s="14"/>
    </row>
    <row r="214" spans="1:10" x14ac:dyDescent="0.25">
      <c r="A214" s="14"/>
      <c r="B214" s="14"/>
      <c r="C214" s="14"/>
      <c r="D214" s="14"/>
      <c r="E214" s="14"/>
      <c r="F214" s="14"/>
      <c r="G214" s="14"/>
      <c r="H214" s="14"/>
      <c r="I214" s="14"/>
      <c r="J214" s="14"/>
    </row>
    <row r="217" spans="1:10" x14ac:dyDescent="0.25">
      <c r="H217" s="68"/>
    </row>
    <row r="219" spans="1:10" x14ac:dyDescent="0.25">
      <c r="G219" s="67"/>
    </row>
  </sheetData>
  <sheetProtection formatCells="0" formatColumns="0" formatRows="0"/>
  <dataConsolidate/>
  <mergeCells count="272">
    <mergeCell ref="A185:H185"/>
    <mergeCell ref="I185:J185"/>
    <mergeCell ref="B182:F182"/>
    <mergeCell ref="I182:J182"/>
    <mergeCell ref="B183:F183"/>
    <mergeCell ref="I183:J183"/>
    <mergeCell ref="B184:F184"/>
    <mergeCell ref="I184:J184"/>
    <mergeCell ref="B155:F155"/>
    <mergeCell ref="I155:J155"/>
    <mergeCell ref="B156:F156"/>
    <mergeCell ref="I156:J156"/>
    <mergeCell ref="B157:F157"/>
    <mergeCell ref="I157:J157"/>
    <mergeCell ref="B158:F158"/>
    <mergeCell ref="I158:J158"/>
    <mergeCell ref="B159:F159"/>
    <mergeCell ref="I159:J159"/>
    <mergeCell ref="B160:F160"/>
    <mergeCell ref="I160:J160"/>
    <mergeCell ref="B161:F161"/>
    <mergeCell ref="I161:J161"/>
    <mergeCell ref="B162:F162"/>
    <mergeCell ref="I162:J162"/>
    <mergeCell ref="B181:F181"/>
    <mergeCell ref="I181:J181"/>
    <mergeCell ref="B172:F172"/>
    <mergeCell ref="I172:J172"/>
    <mergeCell ref="B173:F173"/>
    <mergeCell ref="I173:J173"/>
    <mergeCell ref="B174:F174"/>
    <mergeCell ref="I174:J174"/>
    <mergeCell ref="B175:F175"/>
    <mergeCell ref="I175:J175"/>
    <mergeCell ref="B176:F176"/>
    <mergeCell ref="I176:J176"/>
    <mergeCell ref="B177:F177"/>
    <mergeCell ref="I177:J177"/>
    <mergeCell ref="B178:F178"/>
    <mergeCell ref="I178:J178"/>
    <mergeCell ref="B179:F179"/>
    <mergeCell ref="I179:J179"/>
    <mergeCell ref="B180:F180"/>
    <mergeCell ref="I180:J180"/>
    <mergeCell ref="B153:F153"/>
    <mergeCell ref="I153:J153"/>
    <mergeCell ref="B154:F154"/>
    <mergeCell ref="I154:J154"/>
    <mergeCell ref="B169:F169"/>
    <mergeCell ref="I169:J169"/>
    <mergeCell ref="B170:F170"/>
    <mergeCell ref="I170:J170"/>
    <mergeCell ref="B171:F171"/>
    <mergeCell ref="I171:J171"/>
    <mergeCell ref="B164:F164"/>
    <mergeCell ref="I164:J164"/>
    <mergeCell ref="B165:F165"/>
    <mergeCell ref="I165:J165"/>
    <mergeCell ref="B166:F166"/>
    <mergeCell ref="I166:J166"/>
    <mergeCell ref="B167:F167"/>
    <mergeCell ref="I167:J167"/>
    <mergeCell ref="B168:F168"/>
    <mergeCell ref="I168:J168"/>
    <mergeCell ref="B163:F163"/>
    <mergeCell ref="I163:J163"/>
    <mergeCell ref="B148:F148"/>
    <mergeCell ref="I148:J148"/>
    <mergeCell ref="B149:F149"/>
    <mergeCell ref="I149:J149"/>
    <mergeCell ref="B150:F150"/>
    <mergeCell ref="I150:J150"/>
    <mergeCell ref="B151:F151"/>
    <mergeCell ref="I151:J151"/>
    <mergeCell ref="B152:F152"/>
    <mergeCell ref="I152:J152"/>
    <mergeCell ref="B143:F143"/>
    <mergeCell ref="I143:J143"/>
    <mergeCell ref="B144:F144"/>
    <mergeCell ref="I144:J144"/>
    <mergeCell ref="B145:F145"/>
    <mergeCell ref="I145:J145"/>
    <mergeCell ref="B146:F146"/>
    <mergeCell ref="I146:J146"/>
    <mergeCell ref="B147:F147"/>
    <mergeCell ref="I147:J147"/>
    <mergeCell ref="B138:F138"/>
    <mergeCell ref="I138:J138"/>
    <mergeCell ref="B139:F139"/>
    <mergeCell ref="I139:J139"/>
    <mergeCell ref="B140:F140"/>
    <mergeCell ref="I140:J140"/>
    <mergeCell ref="B141:F141"/>
    <mergeCell ref="I141:J141"/>
    <mergeCell ref="B142:F142"/>
    <mergeCell ref="I142:J142"/>
    <mergeCell ref="B133:F133"/>
    <mergeCell ref="I133:J133"/>
    <mergeCell ref="B134:F134"/>
    <mergeCell ref="I134:J134"/>
    <mergeCell ref="B135:F135"/>
    <mergeCell ref="I135:J135"/>
    <mergeCell ref="B136:F136"/>
    <mergeCell ref="I136:J136"/>
    <mergeCell ref="B137:F137"/>
    <mergeCell ref="I137:J137"/>
    <mergeCell ref="B128:F128"/>
    <mergeCell ref="I128:J128"/>
    <mergeCell ref="B129:F129"/>
    <mergeCell ref="I129:J129"/>
    <mergeCell ref="B130:F130"/>
    <mergeCell ref="I130:J130"/>
    <mergeCell ref="B131:F131"/>
    <mergeCell ref="I131:J131"/>
    <mergeCell ref="B132:F132"/>
    <mergeCell ref="I132:J132"/>
    <mergeCell ref="B123:F123"/>
    <mergeCell ref="I123:J123"/>
    <mergeCell ref="B124:F124"/>
    <mergeCell ref="I124:J124"/>
    <mergeCell ref="B125:F125"/>
    <mergeCell ref="I125:J125"/>
    <mergeCell ref="B126:F126"/>
    <mergeCell ref="I126:J126"/>
    <mergeCell ref="B127:F127"/>
    <mergeCell ref="I127:J127"/>
    <mergeCell ref="B118:F118"/>
    <mergeCell ref="I118:J118"/>
    <mergeCell ref="B119:F119"/>
    <mergeCell ref="I119:J119"/>
    <mergeCell ref="B120:F120"/>
    <mergeCell ref="I120:J120"/>
    <mergeCell ref="B121:F121"/>
    <mergeCell ref="I121:J121"/>
    <mergeCell ref="B122:F122"/>
    <mergeCell ref="I122:J122"/>
    <mergeCell ref="B113:F113"/>
    <mergeCell ref="I113:J113"/>
    <mergeCell ref="B114:F114"/>
    <mergeCell ref="I114:J114"/>
    <mergeCell ref="B115:F115"/>
    <mergeCell ref="I115:J115"/>
    <mergeCell ref="B116:F116"/>
    <mergeCell ref="I116:J116"/>
    <mergeCell ref="B117:F117"/>
    <mergeCell ref="I117:J117"/>
    <mergeCell ref="A108:J108"/>
    <mergeCell ref="B109:F109"/>
    <mergeCell ref="I109:J109"/>
    <mergeCell ref="B110:F110"/>
    <mergeCell ref="I110:J110"/>
    <mergeCell ref="B111:F111"/>
    <mergeCell ref="I111:J111"/>
    <mergeCell ref="B112:F112"/>
    <mergeCell ref="I112:J112"/>
    <mergeCell ref="A106:H106"/>
    <mergeCell ref="I106:J106"/>
    <mergeCell ref="A101:J101"/>
    <mergeCell ref="B102:F102"/>
    <mergeCell ref="I102:J102"/>
    <mergeCell ref="B103:F103"/>
    <mergeCell ref="I103:J103"/>
    <mergeCell ref="B104:F104"/>
    <mergeCell ref="I104:J104"/>
    <mergeCell ref="B105:F105"/>
    <mergeCell ref="I105:J105"/>
    <mergeCell ref="B94:F94"/>
    <mergeCell ref="B95:F95"/>
    <mergeCell ref="I95:J95"/>
    <mergeCell ref="B96:F96"/>
    <mergeCell ref="I96:J96"/>
    <mergeCell ref="B77:F77"/>
    <mergeCell ref="I77:J77"/>
    <mergeCell ref="B79:F79"/>
    <mergeCell ref="I79:J79"/>
    <mergeCell ref="A88:J88"/>
    <mergeCell ref="B90:F90"/>
    <mergeCell ref="I90:J90"/>
    <mergeCell ref="B91:F91"/>
    <mergeCell ref="I91:J91"/>
    <mergeCell ref="B92:F92"/>
    <mergeCell ref="I92:J92"/>
    <mergeCell ref="B93:F93"/>
    <mergeCell ref="I93:J93"/>
    <mergeCell ref="B89:F89"/>
    <mergeCell ref="I89:J89"/>
    <mergeCell ref="A73:H73"/>
    <mergeCell ref="I73:J73"/>
    <mergeCell ref="B58:F58"/>
    <mergeCell ref="B59:F63"/>
    <mergeCell ref="G59:G63"/>
    <mergeCell ref="H59:H63"/>
    <mergeCell ref="I59:J63"/>
    <mergeCell ref="A64:A69"/>
    <mergeCell ref="B64:F69"/>
    <mergeCell ref="A59:A63"/>
    <mergeCell ref="B70:F70"/>
    <mergeCell ref="I70:J70"/>
    <mergeCell ref="I71:J71"/>
    <mergeCell ref="B71:F71"/>
    <mergeCell ref="A9:B9"/>
    <mergeCell ref="A11:J11"/>
    <mergeCell ref="A3:J3"/>
    <mergeCell ref="A8:B8"/>
    <mergeCell ref="A5:J5"/>
    <mergeCell ref="G8:H8"/>
    <mergeCell ref="I8:J8"/>
    <mergeCell ref="C8:F8"/>
    <mergeCell ref="G9:H9"/>
    <mergeCell ref="I9:J9"/>
    <mergeCell ref="C9:F9"/>
    <mergeCell ref="A7:B7"/>
    <mergeCell ref="C7:J7"/>
    <mergeCell ref="B13:F13"/>
    <mergeCell ref="H13:J13"/>
    <mergeCell ref="B14:E14"/>
    <mergeCell ref="F14:G14"/>
    <mergeCell ref="H14:J14"/>
    <mergeCell ref="B16:J16"/>
    <mergeCell ref="B17:C17"/>
    <mergeCell ref="E17:F17"/>
    <mergeCell ref="B18:F18"/>
    <mergeCell ref="H18:J18"/>
    <mergeCell ref="B15:C15"/>
    <mergeCell ref="I86:J86"/>
    <mergeCell ref="B97:F97"/>
    <mergeCell ref="I94:J94"/>
    <mergeCell ref="I58:J58"/>
    <mergeCell ref="A48:J48"/>
    <mergeCell ref="B24:J24"/>
    <mergeCell ref="B25:C25"/>
    <mergeCell ref="E25:F25"/>
    <mergeCell ref="C26:J26"/>
    <mergeCell ref="A31:J31"/>
    <mergeCell ref="A29:C29"/>
    <mergeCell ref="A34:C34"/>
    <mergeCell ref="B36:J36"/>
    <mergeCell ref="B37:J37"/>
    <mergeCell ref="B43:J43"/>
    <mergeCell ref="A46:B46"/>
    <mergeCell ref="B39:J39"/>
    <mergeCell ref="B40:J40"/>
    <mergeCell ref="B42:J42"/>
    <mergeCell ref="A50:B50"/>
    <mergeCell ref="A52:J52"/>
    <mergeCell ref="A57:J57"/>
    <mergeCell ref="A75:J75"/>
    <mergeCell ref="A74:J74"/>
    <mergeCell ref="E15:F15"/>
    <mergeCell ref="A23:C23"/>
    <mergeCell ref="A190:J190"/>
    <mergeCell ref="A194:J194"/>
    <mergeCell ref="I97:J97"/>
    <mergeCell ref="A99:H99"/>
    <mergeCell ref="I99:J99"/>
    <mergeCell ref="G64:G69"/>
    <mergeCell ref="H64:H69"/>
    <mergeCell ref="I64:J69"/>
    <mergeCell ref="A81:H81"/>
    <mergeCell ref="I81:J81"/>
    <mergeCell ref="B72:F72"/>
    <mergeCell ref="I72:J72"/>
    <mergeCell ref="B76:F76"/>
    <mergeCell ref="I76:J76"/>
    <mergeCell ref="B78:F78"/>
    <mergeCell ref="I78:J78"/>
    <mergeCell ref="A187:H187"/>
    <mergeCell ref="I187:J187"/>
    <mergeCell ref="A83:J83"/>
    <mergeCell ref="B84:F84"/>
    <mergeCell ref="I84:J84"/>
    <mergeCell ref="A86:H86"/>
  </mergeCells>
  <pageMargins left="0.39583333333333331" right="0.23622047244094491" top="0.83333333333333337" bottom="0.74803149606299213" header="0.31496062992125984" footer="0.31496062992125984"/>
  <pageSetup paperSize="9" orientation="portrait" horizontalDpi="1200" r:id="rId1"/>
  <headerFooter>
    <oddHeader>&amp;C&amp;"-,Negrito itálico"&amp;KFF0000PAPEL TIMBRADO DA ENTIDADE</oddHeader>
    <oddFooter>&amp;C&amp;"-,Negrito itálico"&amp;KFF0000PAPEL TIMBRADO DA ENTIDADE&amp;RPágina &amp;P de &amp;N</oddFooter>
  </headerFooter>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141DDFE8-BAD2-4129-8AD8-4067028A4054}">
          <x14:formula1>
            <xm:f>'LISTA SUSPENSA'!$A$2:$A$3</xm:f>
          </x14:formula1>
          <xm:sqref>C8:F8</xm:sqref>
        </x14:dataValidation>
        <x14:dataValidation type="list" allowBlank="1" showInputMessage="1" showErrorMessage="1" xr:uid="{8D46151A-552D-44A3-B64F-94CA9BEBEDC2}">
          <x14:formula1>
            <xm:f>'LISTA SUSPENSA'!$D$8:$D$20</xm:f>
          </x14:formula1>
          <xm:sqref>C9:F9 I9:J9</xm:sqref>
        </x14:dataValidation>
        <x14:dataValidation type="list" allowBlank="1" showInputMessage="1" showErrorMessage="1" xr:uid="{B1047F61-EA87-4304-8A84-0707CE5AAB62}">
          <x14:formula1>
            <xm:f>'LISTA SUSPENSA'!$B$33:$B$53</xm:f>
          </x14:formula1>
          <xm:sqref>G85 G80</xm:sqref>
        </x14:dataValidation>
        <x14:dataValidation type="list" allowBlank="1" showInputMessage="1" showErrorMessage="1" xr:uid="{0F24F3ED-39AD-48D6-8E2A-3110E79A1D6B}">
          <x14:formula1>
            <xm:f>ITENS!$A$71:$A$73</xm:f>
          </x14:formula1>
          <xm:sqref>A80</xm:sqref>
        </x14:dataValidation>
        <x14:dataValidation type="list" allowBlank="1" showInputMessage="1" showErrorMessage="1" xr:uid="{682B2898-4F4F-4F16-AB97-481D685BCECF}">
          <x14:formula1>
            <xm:f>ITENS!$A$87</xm:f>
          </x14:formula1>
          <xm:sqref>A84:A85</xm:sqref>
        </x14:dataValidation>
        <x14:dataValidation type="list" allowBlank="1" showInputMessage="1" showErrorMessage="1" xr:uid="{3B40BE19-585E-4781-8125-27A95FF9EEE6}">
          <x14:formula1>
            <xm:f>ITENS!$A$97:$A$105</xm:f>
          </x14:formula1>
          <xm:sqref>A89:A97</xm:sqref>
        </x14:dataValidation>
        <x14:dataValidation type="list" allowBlank="1" showInputMessage="1" showErrorMessage="1" xr:uid="{9F1957AF-0B92-4C76-9768-93F0BD70D3F9}">
          <x14:formula1>
            <xm:f>ITENS!$A$71:$A$75</xm:f>
          </x14:formula1>
          <xm:sqref>A59:A72</xm:sqref>
        </x14:dataValidation>
        <x14:dataValidation type="list" allowBlank="1" showInputMessage="1" showErrorMessage="1" xr:uid="{84D39B81-C572-4E2B-B4DB-253FAAF3F2CB}">
          <x14:formula1>
            <xm:f>ITENS!$A$77:$A$80</xm:f>
          </x14:formula1>
          <xm:sqref>A102:A105</xm:sqref>
        </x14:dataValidation>
        <x14:dataValidation type="list" allowBlank="1" showInputMessage="1" showErrorMessage="1" xr:uid="{8406294E-6636-493B-A171-81F489EC54FD}">
          <x14:formula1>
            <xm:f>ITENS!$A$3:$A$69</xm:f>
          </x14:formula1>
          <xm:sqref>A109:A184</xm:sqref>
        </x14:dataValidation>
        <x14:dataValidation type="list" allowBlank="1" showInputMessage="1" showErrorMessage="1" xr:uid="{40D43C3B-73EA-4701-9C30-8A88532503EF}">
          <x14:formula1>
            <xm:f>ITENS!$A$82:$A$85</xm:f>
          </x14:formula1>
          <xm:sqref>A76:A79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938D8-8AE1-4530-96D8-2445B2F7300A}">
  <dimension ref="A1:H105"/>
  <sheetViews>
    <sheetView topLeftCell="A33" zoomScale="85" zoomScaleNormal="85" workbookViewId="0">
      <selection activeCell="B73" sqref="B73"/>
    </sheetView>
  </sheetViews>
  <sheetFormatPr defaultRowHeight="15" x14ac:dyDescent="0.25"/>
  <cols>
    <col min="1" max="1" width="9.140625" style="7"/>
    <col min="2" max="2" width="192.7109375" style="9" customWidth="1"/>
    <col min="3" max="3" width="14" style="18" customWidth="1"/>
    <col min="4" max="4" width="18.5703125" customWidth="1"/>
    <col min="5" max="5" width="14.85546875" customWidth="1"/>
    <col min="6" max="6" width="20.28515625" customWidth="1"/>
    <col min="7" max="7" width="13.85546875" customWidth="1"/>
    <col min="8" max="8" width="20.28515625" customWidth="1"/>
  </cols>
  <sheetData>
    <row r="1" spans="1:3" s="8" customFormat="1" ht="20.100000000000001" customHeight="1" x14ac:dyDescent="0.25">
      <c r="A1" s="16" t="s">
        <v>89</v>
      </c>
      <c r="B1" s="16" t="s">
        <v>90</v>
      </c>
      <c r="C1" s="17" t="s">
        <v>91</v>
      </c>
    </row>
    <row r="2" spans="1:3" s="11" customFormat="1" ht="33" customHeight="1" x14ac:dyDescent="0.25">
      <c r="A2" s="162" t="s">
        <v>94</v>
      </c>
      <c r="B2" s="163"/>
      <c r="C2" s="164"/>
    </row>
    <row r="3" spans="1:3" ht="45" x14ac:dyDescent="0.25">
      <c r="A3" s="53">
        <v>1</v>
      </c>
      <c r="B3" s="54" t="s">
        <v>134</v>
      </c>
      <c r="C3" s="20">
        <v>100.03</v>
      </c>
    </row>
    <row r="4" spans="1:3" ht="45" x14ac:dyDescent="0.25">
      <c r="A4" s="53">
        <v>2</v>
      </c>
      <c r="B4" s="54" t="s">
        <v>135</v>
      </c>
      <c r="C4" s="20">
        <v>118.22</v>
      </c>
    </row>
    <row r="5" spans="1:3" ht="45" x14ac:dyDescent="0.25">
      <c r="A5" s="53">
        <v>3</v>
      </c>
      <c r="B5" s="55" t="s">
        <v>136</v>
      </c>
      <c r="C5" s="20">
        <v>229.24</v>
      </c>
    </row>
    <row r="6" spans="1:3" ht="45" x14ac:dyDescent="0.25">
      <c r="A6" s="53">
        <v>4</v>
      </c>
      <c r="B6" s="55" t="s">
        <v>137</v>
      </c>
      <c r="C6" s="20">
        <v>127.32</v>
      </c>
    </row>
    <row r="7" spans="1:3" ht="45" x14ac:dyDescent="0.25">
      <c r="A7" s="53">
        <v>5</v>
      </c>
      <c r="B7" s="55" t="s">
        <v>138</v>
      </c>
      <c r="C7" s="20">
        <v>119.51</v>
      </c>
    </row>
    <row r="8" spans="1:3" ht="45" x14ac:dyDescent="0.25">
      <c r="A8" s="53">
        <v>6</v>
      </c>
      <c r="B8" s="55" t="s">
        <v>139</v>
      </c>
      <c r="C8" s="20">
        <v>124.29</v>
      </c>
    </row>
    <row r="9" spans="1:3" ht="45" x14ac:dyDescent="0.25">
      <c r="A9" s="53">
        <v>7</v>
      </c>
      <c r="B9" s="54" t="s">
        <v>140</v>
      </c>
      <c r="C9" s="20">
        <v>127.02</v>
      </c>
    </row>
    <row r="10" spans="1:3" ht="45" x14ac:dyDescent="0.25">
      <c r="A10" s="53">
        <v>8</v>
      </c>
      <c r="B10" s="54" t="s">
        <v>141</v>
      </c>
      <c r="C10" s="56">
        <v>143.51</v>
      </c>
    </row>
    <row r="11" spans="1:3" ht="45" x14ac:dyDescent="0.25">
      <c r="A11" s="53">
        <v>9</v>
      </c>
      <c r="B11" s="55" t="s">
        <v>142</v>
      </c>
      <c r="C11" s="20">
        <v>143.66</v>
      </c>
    </row>
    <row r="12" spans="1:3" ht="63.75" customHeight="1" x14ac:dyDescent="0.25">
      <c r="A12" s="53">
        <v>10</v>
      </c>
      <c r="B12" s="55" t="s">
        <v>143</v>
      </c>
      <c r="C12" s="20">
        <v>133.59</v>
      </c>
    </row>
    <row r="13" spans="1:3" ht="45" x14ac:dyDescent="0.25">
      <c r="A13" s="53">
        <v>11</v>
      </c>
      <c r="B13" s="55" t="s">
        <v>144</v>
      </c>
      <c r="C13" s="20">
        <v>119.12</v>
      </c>
    </row>
    <row r="14" spans="1:3" ht="58.5" customHeight="1" x14ac:dyDescent="0.25">
      <c r="A14" s="53">
        <v>12</v>
      </c>
      <c r="B14" s="55" t="s">
        <v>145</v>
      </c>
      <c r="C14" s="20">
        <v>124.55</v>
      </c>
    </row>
    <row r="15" spans="1:3" ht="45" x14ac:dyDescent="0.25">
      <c r="A15" s="53">
        <v>13</v>
      </c>
      <c r="B15" s="54" t="s">
        <v>146</v>
      </c>
      <c r="C15" s="20">
        <v>166.4</v>
      </c>
    </row>
    <row r="16" spans="1:3" ht="48.75" customHeight="1" x14ac:dyDescent="0.25">
      <c r="A16" s="53">
        <v>14</v>
      </c>
      <c r="B16" s="55" t="s">
        <v>147</v>
      </c>
      <c r="C16" s="20">
        <v>2.2000000000000002</v>
      </c>
    </row>
    <row r="17" spans="1:3" ht="30" customHeight="1" x14ac:dyDescent="0.25">
      <c r="A17" s="53">
        <v>15</v>
      </c>
      <c r="B17" s="55" t="s">
        <v>148</v>
      </c>
      <c r="C17" s="50">
        <v>221.33</v>
      </c>
    </row>
    <row r="18" spans="1:3" ht="45" x14ac:dyDescent="0.25">
      <c r="A18" s="53">
        <v>16</v>
      </c>
      <c r="B18" s="55" t="s">
        <v>149</v>
      </c>
      <c r="C18" s="20">
        <v>210.14</v>
      </c>
    </row>
    <row r="19" spans="1:3" ht="30" x14ac:dyDescent="0.25">
      <c r="A19" s="53">
        <v>17</v>
      </c>
      <c r="B19" s="55" t="s">
        <v>150</v>
      </c>
      <c r="C19" s="20">
        <v>26.5</v>
      </c>
    </row>
    <row r="20" spans="1:3" ht="45" x14ac:dyDescent="0.25">
      <c r="A20" s="53">
        <v>18</v>
      </c>
      <c r="B20" s="55" t="s">
        <v>151</v>
      </c>
      <c r="C20" s="20">
        <v>25.4</v>
      </c>
    </row>
    <row r="21" spans="1:3" ht="51" customHeight="1" x14ac:dyDescent="0.25">
      <c r="A21" s="53">
        <v>19</v>
      </c>
      <c r="B21" s="55" t="s">
        <v>152</v>
      </c>
      <c r="C21" s="20">
        <v>190</v>
      </c>
    </row>
    <row r="22" spans="1:3" ht="45" x14ac:dyDescent="0.25">
      <c r="A22" s="53">
        <v>20</v>
      </c>
      <c r="B22" s="54" t="s">
        <v>153</v>
      </c>
      <c r="C22" s="20">
        <v>64</v>
      </c>
    </row>
    <row r="23" spans="1:3" ht="65.25" customHeight="1" x14ac:dyDescent="0.25">
      <c r="A23" s="53">
        <v>21</v>
      </c>
      <c r="B23" s="55" t="s">
        <v>154</v>
      </c>
      <c r="C23" s="20">
        <v>232.01</v>
      </c>
    </row>
    <row r="24" spans="1:3" ht="72.75" customHeight="1" x14ac:dyDescent="0.25">
      <c r="A24" s="53">
        <v>22</v>
      </c>
      <c r="B24" s="55" t="s">
        <v>155</v>
      </c>
      <c r="C24" s="20">
        <v>562</v>
      </c>
    </row>
    <row r="25" spans="1:3" ht="60" x14ac:dyDescent="0.25">
      <c r="A25" s="53">
        <v>23</v>
      </c>
      <c r="B25" s="55" t="s">
        <v>156</v>
      </c>
      <c r="C25" s="20">
        <v>282</v>
      </c>
    </row>
    <row r="26" spans="1:3" ht="60" x14ac:dyDescent="0.25">
      <c r="A26" s="53">
        <v>24</v>
      </c>
      <c r="B26" s="55" t="s">
        <v>157</v>
      </c>
      <c r="C26" s="20">
        <v>310</v>
      </c>
    </row>
    <row r="27" spans="1:3" ht="45" x14ac:dyDescent="0.25">
      <c r="A27" s="53">
        <v>25</v>
      </c>
      <c r="B27" s="55" t="s">
        <v>158</v>
      </c>
      <c r="C27" s="20">
        <v>400</v>
      </c>
    </row>
    <row r="28" spans="1:3" ht="60" x14ac:dyDescent="0.25">
      <c r="A28" s="53">
        <v>26</v>
      </c>
      <c r="B28" s="54" t="s">
        <v>159</v>
      </c>
      <c r="C28" s="20">
        <v>225</v>
      </c>
    </row>
    <row r="29" spans="1:3" ht="105" x14ac:dyDescent="0.25">
      <c r="A29" s="53">
        <v>27</v>
      </c>
      <c r="B29" s="55" t="s">
        <v>160</v>
      </c>
      <c r="C29" s="20">
        <v>181</v>
      </c>
    </row>
    <row r="30" spans="1:3" ht="30" x14ac:dyDescent="0.25">
      <c r="A30" s="53">
        <v>28</v>
      </c>
      <c r="B30" s="26" t="s">
        <v>162</v>
      </c>
      <c r="C30" s="20">
        <v>1602.5</v>
      </c>
    </row>
    <row r="31" spans="1:3" ht="30" customHeight="1" x14ac:dyDescent="0.25">
      <c r="A31" s="53">
        <v>29</v>
      </c>
      <c r="B31" s="55" t="s">
        <v>161</v>
      </c>
      <c r="C31" s="20">
        <v>3800</v>
      </c>
    </row>
    <row r="32" spans="1:3" ht="63" customHeight="1" x14ac:dyDescent="0.25">
      <c r="A32" s="53">
        <v>30</v>
      </c>
      <c r="B32" s="55" t="s">
        <v>163</v>
      </c>
      <c r="C32" s="20">
        <v>2250</v>
      </c>
    </row>
    <row r="33" spans="1:3" ht="75" x14ac:dyDescent="0.25">
      <c r="A33" s="53">
        <v>31</v>
      </c>
      <c r="B33" s="55" t="s">
        <v>164</v>
      </c>
      <c r="C33" s="20">
        <v>165</v>
      </c>
    </row>
    <row r="34" spans="1:3" ht="45" x14ac:dyDescent="0.25">
      <c r="A34" s="53">
        <v>32</v>
      </c>
      <c r="B34" s="54" t="s">
        <v>165</v>
      </c>
      <c r="C34" s="20">
        <v>115</v>
      </c>
    </row>
    <row r="35" spans="1:3" ht="45" x14ac:dyDescent="0.25">
      <c r="A35" s="53">
        <v>33</v>
      </c>
      <c r="B35" s="55" t="s">
        <v>166</v>
      </c>
      <c r="C35" s="20">
        <v>322.31</v>
      </c>
    </row>
    <row r="36" spans="1:3" ht="60" x14ac:dyDescent="0.25">
      <c r="A36" s="53">
        <v>34</v>
      </c>
      <c r="B36" s="54" t="s">
        <v>167</v>
      </c>
      <c r="C36" s="20">
        <v>140</v>
      </c>
    </row>
    <row r="37" spans="1:3" ht="60" x14ac:dyDescent="0.25">
      <c r="A37" s="53">
        <v>35</v>
      </c>
      <c r="B37" s="55" t="s">
        <v>168</v>
      </c>
      <c r="C37" s="20">
        <v>160</v>
      </c>
    </row>
    <row r="38" spans="1:3" ht="45" x14ac:dyDescent="0.25">
      <c r="A38" s="53">
        <v>36</v>
      </c>
      <c r="B38" s="55" t="s">
        <v>169</v>
      </c>
      <c r="C38" s="20">
        <v>140</v>
      </c>
    </row>
    <row r="39" spans="1:3" ht="45" x14ac:dyDescent="0.25">
      <c r="A39" s="53">
        <v>37</v>
      </c>
      <c r="B39" s="55" t="s">
        <v>170</v>
      </c>
      <c r="C39" s="20">
        <v>160</v>
      </c>
    </row>
    <row r="40" spans="1:3" ht="57.75" customHeight="1" x14ac:dyDescent="0.25">
      <c r="A40" s="53">
        <v>38</v>
      </c>
      <c r="B40" s="55" t="s">
        <v>171</v>
      </c>
      <c r="C40" s="20">
        <v>400</v>
      </c>
    </row>
    <row r="41" spans="1:3" ht="59.25" customHeight="1" x14ac:dyDescent="0.25">
      <c r="A41" s="53">
        <v>39</v>
      </c>
      <c r="B41" s="55" t="s">
        <v>172</v>
      </c>
      <c r="C41" s="20">
        <v>450</v>
      </c>
    </row>
    <row r="42" spans="1:3" ht="45" x14ac:dyDescent="0.25">
      <c r="A42" s="53">
        <v>40</v>
      </c>
      <c r="B42" s="55" t="s">
        <v>173</v>
      </c>
      <c r="C42" s="20">
        <v>140</v>
      </c>
    </row>
    <row r="43" spans="1:3" ht="45" x14ac:dyDescent="0.25">
      <c r="A43" s="53">
        <v>41</v>
      </c>
      <c r="B43" s="55" t="s">
        <v>174</v>
      </c>
      <c r="C43" s="20">
        <v>160</v>
      </c>
    </row>
    <row r="44" spans="1:3" ht="45" x14ac:dyDescent="0.25">
      <c r="A44" s="53">
        <v>42</v>
      </c>
      <c r="B44" s="54" t="s">
        <v>175</v>
      </c>
      <c r="C44" s="20">
        <v>2800</v>
      </c>
    </row>
    <row r="45" spans="1:3" ht="30" x14ac:dyDescent="0.25">
      <c r="A45" s="53">
        <v>43</v>
      </c>
      <c r="B45" s="55" t="s">
        <v>176</v>
      </c>
      <c r="C45" s="20">
        <v>400</v>
      </c>
    </row>
    <row r="46" spans="1:3" ht="45" x14ac:dyDescent="0.25">
      <c r="A46" s="53">
        <v>44</v>
      </c>
      <c r="B46" s="55" t="s">
        <v>177</v>
      </c>
      <c r="C46" s="20">
        <v>6000</v>
      </c>
    </row>
    <row r="47" spans="1:3" ht="41.25" customHeight="1" x14ac:dyDescent="0.25">
      <c r="A47" s="53">
        <v>45</v>
      </c>
      <c r="B47" s="55" t="s">
        <v>178</v>
      </c>
      <c r="C47" s="20">
        <v>6000</v>
      </c>
    </row>
    <row r="48" spans="1:3" ht="54.75" customHeight="1" x14ac:dyDescent="0.25">
      <c r="A48" s="53">
        <v>46</v>
      </c>
      <c r="B48" s="55" t="s">
        <v>179</v>
      </c>
      <c r="C48" s="20">
        <v>3091</v>
      </c>
    </row>
    <row r="49" spans="1:3" ht="30" x14ac:dyDescent="0.25">
      <c r="A49" s="53">
        <v>47</v>
      </c>
      <c r="B49" s="55" t="s">
        <v>180</v>
      </c>
      <c r="C49" s="20">
        <v>3900</v>
      </c>
    </row>
    <row r="50" spans="1:3" ht="41.25" customHeight="1" x14ac:dyDescent="0.25">
      <c r="A50" s="53">
        <v>48</v>
      </c>
      <c r="B50" s="55" t="s">
        <v>181</v>
      </c>
      <c r="C50" s="20">
        <v>500</v>
      </c>
    </row>
    <row r="51" spans="1:3" ht="45" x14ac:dyDescent="0.25">
      <c r="A51" s="53">
        <v>49</v>
      </c>
      <c r="B51" s="55" t="s">
        <v>182</v>
      </c>
      <c r="C51" s="20">
        <v>1400</v>
      </c>
    </row>
    <row r="52" spans="1:3" ht="45" x14ac:dyDescent="0.25">
      <c r="A52" s="53">
        <v>50</v>
      </c>
      <c r="B52" s="55" t="s">
        <v>183</v>
      </c>
      <c r="C52" s="20">
        <v>1400</v>
      </c>
    </row>
    <row r="53" spans="1:3" ht="30" x14ac:dyDescent="0.25">
      <c r="A53" s="53">
        <v>51</v>
      </c>
      <c r="B53" s="55" t="s">
        <v>184</v>
      </c>
      <c r="C53" s="20">
        <v>242.5</v>
      </c>
    </row>
    <row r="54" spans="1:3" ht="45" x14ac:dyDescent="0.25">
      <c r="A54" s="53">
        <v>52</v>
      </c>
      <c r="B54" s="55" t="s">
        <v>185</v>
      </c>
      <c r="C54" s="20">
        <v>261</v>
      </c>
    </row>
    <row r="55" spans="1:3" ht="75" x14ac:dyDescent="0.25">
      <c r="A55" s="53">
        <v>53</v>
      </c>
      <c r="B55" s="55" t="s">
        <v>186</v>
      </c>
      <c r="C55" s="20">
        <v>2650</v>
      </c>
    </row>
    <row r="56" spans="1:3" ht="60" x14ac:dyDescent="0.25">
      <c r="A56" s="53">
        <v>54</v>
      </c>
      <c r="B56" s="55" t="s">
        <v>187</v>
      </c>
      <c r="C56" s="20">
        <v>4064.96</v>
      </c>
    </row>
    <row r="57" spans="1:3" ht="60" x14ac:dyDescent="0.25">
      <c r="A57" s="53">
        <v>55</v>
      </c>
      <c r="B57" s="55" t="s">
        <v>198</v>
      </c>
      <c r="C57" s="20">
        <v>3426.16</v>
      </c>
    </row>
    <row r="58" spans="1:3" ht="45" x14ac:dyDescent="0.25">
      <c r="A58" s="53">
        <v>56</v>
      </c>
      <c r="B58" s="55" t="s">
        <v>188</v>
      </c>
      <c r="C58" s="20">
        <v>208.13</v>
      </c>
    </row>
    <row r="59" spans="1:3" ht="45" x14ac:dyDescent="0.25">
      <c r="A59" s="53">
        <v>57</v>
      </c>
      <c r="B59" s="55" t="s">
        <v>189</v>
      </c>
      <c r="C59" s="20">
        <v>361.2</v>
      </c>
    </row>
    <row r="60" spans="1:3" ht="45" x14ac:dyDescent="0.25">
      <c r="A60" s="53">
        <v>58</v>
      </c>
      <c r="B60" s="55" t="s">
        <v>190</v>
      </c>
      <c r="C60" s="20">
        <v>84</v>
      </c>
    </row>
    <row r="61" spans="1:3" ht="45" x14ac:dyDescent="0.25">
      <c r="A61" s="53">
        <v>59</v>
      </c>
      <c r="B61" s="55" t="s">
        <v>191</v>
      </c>
      <c r="C61" s="20">
        <v>151.61000000000001</v>
      </c>
    </row>
    <row r="62" spans="1:3" ht="45" x14ac:dyDescent="0.25">
      <c r="A62" s="53">
        <v>60</v>
      </c>
      <c r="B62" s="55" t="s">
        <v>192</v>
      </c>
      <c r="C62" s="20">
        <v>230</v>
      </c>
    </row>
    <row r="63" spans="1:3" ht="45" x14ac:dyDescent="0.25">
      <c r="A63" s="53">
        <v>61</v>
      </c>
      <c r="B63" s="55" t="s">
        <v>193</v>
      </c>
      <c r="C63" s="20">
        <v>172.57</v>
      </c>
    </row>
    <row r="64" spans="1:3" ht="41.25" customHeight="1" x14ac:dyDescent="0.25">
      <c r="A64" s="53">
        <v>62</v>
      </c>
      <c r="B64" s="55" t="s">
        <v>194</v>
      </c>
      <c r="C64" s="20">
        <v>10825</v>
      </c>
    </row>
    <row r="65" spans="1:3" ht="45" x14ac:dyDescent="0.25">
      <c r="A65" s="53">
        <v>63</v>
      </c>
      <c r="B65" s="55" t="s">
        <v>195</v>
      </c>
      <c r="C65" s="20">
        <v>9900</v>
      </c>
    </row>
    <row r="66" spans="1:3" ht="45" x14ac:dyDescent="0.25">
      <c r="A66" s="53">
        <v>64</v>
      </c>
      <c r="B66" s="55" t="s">
        <v>199</v>
      </c>
      <c r="C66" s="20">
        <v>18000</v>
      </c>
    </row>
    <row r="67" spans="1:3" ht="45" x14ac:dyDescent="0.25">
      <c r="A67" s="53">
        <v>65</v>
      </c>
      <c r="B67" s="55" t="s">
        <v>196</v>
      </c>
      <c r="C67" s="20">
        <v>14000</v>
      </c>
    </row>
    <row r="68" spans="1:3" ht="45" x14ac:dyDescent="0.25">
      <c r="A68" s="53">
        <v>66</v>
      </c>
      <c r="B68" s="55" t="s">
        <v>197</v>
      </c>
      <c r="C68" s="20">
        <v>21000</v>
      </c>
    </row>
    <row r="69" spans="1:3" ht="51" customHeight="1" x14ac:dyDescent="0.25">
      <c r="A69" s="53">
        <v>67</v>
      </c>
      <c r="B69" s="55" t="s">
        <v>200</v>
      </c>
      <c r="C69" s="20">
        <v>18000</v>
      </c>
    </row>
    <row r="70" spans="1:3" s="19" customFormat="1" ht="33" customHeight="1" x14ac:dyDescent="0.25">
      <c r="A70" s="165" t="s">
        <v>112</v>
      </c>
      <c r="B70" s="166"/>
      <c r="C70" s="167"/>
    </row>
    <row r="71" spans="1:3" ht="41.25" customHeight="1" x14ac:dyDescent="0.25">
      <c r="A71" s="10">
        <v>68</v>
      </c>
      <c r="B71" s="15" t="s">
        <v>98</v>
      </c>
      <c r="C71" s="20">
        <v>82.73</v>
      </c>
    </row>
    <row r="72" spans="1:3" ht="146.25" customHeight="1" x14ac:dyDescent="0.25">
      <c r="A72" s="10">
        <v>69</v>
      </c>
      <c r="B72" s="15" t="s">
        <v>203</v>
      </c>
      <c r="C72" s="20">
        <v>2149.4499999999998</v>
      </c>
    </row>
    <row r="73" spans="1:3" ht="81.75" customHeight="1" x14ac:dyDescent="0.25">
      <c r="A73" s="10">
        <v>70</v>
      </c>
      <c r="B73" s="15" t="s">
        <v>202</v>
      </c>
      <c r="C73" s="20">
        <v>3560</v>
      </c>
    </row>
    <row r="74" spans="1:3" ht="145.5" customHeight="1" x14ac:dyDescent="0.25">
      <c r="A74" s="10">
        <v>71</v>
      </c>
      <c r="B74" s="15" t="s">
        <v>126</v>
      </c>
      <c r="C74" s="49">
        <v>1022.56</v>
      </c>
    </row>
    <row r="75" spans="1:3" ht="86.25" customHeight="1" x14ac:dyDescent="0.25">
      <c r="A75" s="10">
        <v>72</v>
      </c>
      <c r="B75" s="15" t="s">
        <v>127</v>
      </c>
      <c r="C75" s="49">
        <v>1248.52</v>
      </c>
    </row>
    <row r="76" spans="1:3" ht="33" customHeight="1" x14ac:dyDescent="0.25">
      <c r="A76" s="162" t="s">
        <v>99</v>
      </c>
      <c r="B76" s="163"/>
      <c r="C76" s="164"/>
    </row>
    <row r="77" spans="1:3" ht="60" x14ac:dyDescent="0.25">
      <c r="A77" s="10">
        <v>73</v>
      </c>
      <c r="B77" s="15" t="s">
        <v>128</v>
      </c>
      <c r="C77" s="20">
        <v>13.2</v>
      </c>
    </row>
    <row r="78" spans="1:3" ht="46.5" customHeight="1" x14ac:dyDescent="0.25">
      <c r="A78" s="10">
        <v>74</v>
      </c>
      <c r="B78" s="15" t="s">
        <v>129</v>
      </c>
      <c r="C78" s="20">
        <v>123.52</v>
      </c>
    </row>
    <row r="79" spans="1:3" ht="46.5" customHeight="1" x14ac:dyDescent="0.25">
      <c r="A79" s="10">
        <v>75</v>
      </c>
      <c r="B79" s="15" t="s">
        <v>130</v>
      </c>
      <c r="C79" s="20">
        <v>140</v>
      </c>
    </row>
    <row r="80" spans="1:3" ht="51" customHeight="1" x14ac:dyDescent="0.25">
      <c r="A80" s="10">
        <v>76</v>
      </c>
      <c r="B80" s="15" t="s">
        <v>131</v>
      </c>
      <c r="C80" s="20">
        <v>150</v>
      </c>
    </row>
    <row r="81" spans="1:8" ht="33" customHeight="1" x14ac:dyDescent="0.25">
      <c r="A81" s="162" t="s">
        <v>106</v>
      </c>
      <c r="B81" s="163"/>
      <c r="C81" s="164"/>
    </row>
    <row r="82" spans="1:8" ht="38.25" customHeight="1" x14ac:dyDescent="0.25">
      <c r="A82" s="10">
        <v>77</v>
      </c>
      <c r="B82" s="26" t="s">
        <v>107</v>
      </c>
      <c r="C82" s="20">
        <v>37.32</v>
      </c>
    </row>
    <row r="83" spans="1:8" ht="33" customHeight="1" x14ac:dyDescent="0.25">
      <c r="A83" s="10">
        <v>78</v>
      </c>
      <c r="B83" s="27" t="s">
        <v>108</v>
      </c>
      <c r="C83" s="50">
        <v>210</v>
      </c>
    </row>
    <row r="84" spans="1:8" ht="54" customHeight="1" x14ac:dyDescent="0.25">
      <c r="A84" s="57">
        <v>79</v>
      </c>
      <c r="B84" s="59" t="s">
        <v>109</v>
      </c>
      <c r="C84" s="58">
        <f>38*E84*G84</f>
        <v>0</v>
      </c>
      <c r="D84" s="60" t="s">
        <v>132</v>
      </c>
      <c r="E84" s="60">
        <v>0</v>
      </c>
      <c r="F84" s="61" t="s">
        <v>133</v>
      </c>
      <c r="G84" s="61">
        <v>0</v>
      </c>
      <c r="H84" s="52" t="s">
        <v>201</v>
      </c>
    </row>
    <row r="85" spans="1:8" ht="45" x14ac:dyDescent="0.25">
      <c r="A85" s="10">
        <v>80</v>
      </c>
      <c r="B85" s="15" t="s">
        <v>110</v>
      </c>
      <c r="C85" s="51">
        <v>410</v>
      </c>
    </row>
    <row r="86" spans="1:8" ht="18.75" x14ac:dyDescent="0.25">
      <c r="A86" s="162" t="s">
        <v>113</v>
      </c>
      <c r="B86" s="163"/>
      <c r="C86" s="164"/>
    </row>
    <row r="87" spans="1:8" ht="409.5" customHeight="1" x14ac:dyDescent="0.25">
      <c r="A87" s="169">
        <v>81</v>
      </c>
      <c r="B87" s="168" t="s">
        <v>114</v>
      </c>
      <c r="C87" s="170">
        <v>4750</v>
      </c>
    </row>
    <row r="88" spans="1:8" ht="191.25" customHeight="1" x14ac:dyDescent="0.25">
      <c r="A88" s="169"/>
      <c r="B88" s="168"/>
      <c r="C88" s="170"/>
    </row>
    <row r="89" spans="1:8" ht="126" customHeight="1" x14ac:dyDescent="0.25">
      <c r="A89" s="169"/>
      <c r="B89" s="168"/>
      <c r="C89" s="170"/>
    </row>
    <row r="90" spans="1:8" ht="13.5" customHeight="1" x14ac:dyDescent="0.25">
      <c r="A90" s="169"/>
      <c r="B90" s="168"/>
      <c r="C90" s="170"/>
    </row>
    <row r="91" spans="1:8" ht="21" customHeight="1" x14ac:dyDescent="0.25">
      <c r="A91" s="169"/>
      <c r="B91" s="168"/>
      <c r="C91" s="170"/>
    </row>
    <row r="92" spans="1:8" ht="22.5" customHeight="1" x14ac:dyDescent="0.25">
      <c r="A92" s="169"/>
      <c r="B92" s="168"/>
      <c r="C92" s="170"/>
    </row>
    <row r="93" spans="1:8" x14ac:dyDescent="0.25">
      <c r="A93" s="169"/>
      <c r="B93" s="168"/>
      <c r="C93" s="170"/>
    </row>
    <row r="94" spans="1:8" x14ac:dyDescent="0.25">
      <c r="A94" s="169"/>
      <c r="B94" s="168"/>
      <c r="C94" s="170"/>
    </row>
    <row r="95" spans="1:8" x14ac:dyDescent="0.25">
      <c r="A95" s="169"/>
      <c r="B95" s="168"/>
      <c r="C95" s="170"/>
    </row>
    <row r="96" spans="1:8" ht="18.75" x14ac:dyDescent="0.25">
      <c r="A96" s="162" t="s">
        <v>115</v>
      </c>
      <c r="B96" s="163"/>
      <c r="C96" s="164"/>
    </row>
    <row r="97" spans="1:3" ht="45" x14ac:dyDescent="0.25">
      <c r="A97" s="43">
        <v>82</v>
      </c>
      <c r="B97" s="27" t="s">
        <v>116</v>
      </c>
      <c r="C97" s="44">
        <v>42</v>
      </c>
    </row>
    <row r="98" spans="1:3" ht="45" x14ac:dyDescent="0.25">
      <c r="A98" s="43">
        <v>83</v>
      </c>
      <c r="B98" s="27" t="s">
        <v>117</v>
      </c>
      <c r="C98" s="44">
        <v>23</v>
      </c>
    </row>
    <row r="99" spans="1:3" ht="45" x14ac:dyDescent="0.25">
      <c r="A99" s="43">
        <v>84</v>
      </c>
      <c r="B99" s="27" t="s">
        <v>118</v>
      </c>
      <c r="C99" s="44">
        <v>23</v>
      </c>
    </row>
    <row r="100" spans="1:3" ht="45" x14ac:dyDescent="0.25">
      <c r="A100" s="43">
        <v>85</v>
      </c>
      <c r="B100" s="27" t="s">
        <v>119</v>
      </c>
      <c r="C100" s="44">
        <v>23</v>
      </c>
    </row>
    <row r="101" spans="1:3" ht="45" x14ac:dyDescent="0.25">
      <c r="A101" s="43">
        <v>86</v>
      </c>
      <c r="B101" s="27" t="s">
        <v>120</v>
      </c>
      <c r="C101" s="44">
        <v>30</v>
      </c>
    </row>
    <row r="102" spans="1:3" ht="45" x14ac:dyDescent="0.25">
      <c r="A102" s="43">
        <v>87</v>
      </c>
      <c r="B102" s="27" t="s">
        <v>121</v>
      </c>
      <c r="C102" s="44">
        <v>25</v>
      </c>
    </row>
    <row r="103" spans="1:3" ht="45" x14ac:dyDescent="0.25">
      <c r="A103" s="43">
        <v>88</v>
      </c>
      <c r="B103" s="27" t="s">
        <v>122</v>
      </c>
      <c r="C103" s="44">
        <v>25</v>
      </c>
    </row>
    <row r="104" spans="1:3" ht="45" x14ac:dyDescent="0.25">
      <c r="A104" s="43">
        <v>89</v>
      </c>
      <c r="B104" s="27" t="s">
        <v>123</v>
      </c>
      <c r="C104" s="44">
        <v>51</v>
      </c>
    </row>
    <row r="105" spans="1:3" ht="45" x14ac:dyDescent="0.25">
      <c r="A105" s="43">
        <v>90</v>
      </c>
      <c r="B105" s="27" t="s">
        <v>124</v>
      </c>
      <c r="C105" s="44">
        <v>13.68</v>
      </c>
    </row>
  </sheetData>
  <sheetProtection formatCells="0" formatColumns="0" formatRows="0" insertColumns="0" insertRows="0" insertHyperlinks="0" deleteColumns="0" deleteRows="0"/>
  <mergeCells count="9">
    <mergeCell ref="A81:C81"/>
    <mergeCell ref="A2:C2"/>
    <mergeCell ref="A76:C76"/>
    <mergeCell ref="A70:C70"/>
    <mergeCell ref="A96:C96"/>
    <mergeCell ref="A86:C86"/>
    <mergeCell ref="B87:B95"/>
    <mergeCell ref="A87:A95"/>
    <mergeCell ref="C87:C95"/>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266F4-A6A4-47AC-9227-D822DAAE5E78}">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603FE-E5EE-4047-9A74-B63F949E751D}">
  <dimension ref="A1:L343"/>
  <sheetViews>
    <sheetView workbookViewId="0">
      <selection activeCell="D9" sqref="D9:D20"/>
    </sheetView>
  </sheetViews>
  <sheetFormatPr defaultRowHeight="15" x14ac:dyDescent="0.25"/>
  <cols>
    <col min="8" max="8" width="48.7109375" bestFit="1" customWidth="1"/>
    <col min="9" max="9" width="10" bestFit="1" customWidth="1"/>
    <col min="15" max="15" width="37.7109375" customWidth="1"/>
  </cols>
  <sheetData>
    <row r="1" spans="1:12" x14ac:dyDescent="0.25">
      <c r="A1" t="s">
        <v>2</v>
      </c>
      <c r="D1" t="s">
        <v>3</v>
      </c>
      <c r="F1" t="s">
        <v>4</v>
      </c>
      <c r="H1" t="s">
        <v>13</v>
      </c>
      <c r="J1" t="s">
        <v>40</v>
      </c>
      <c r="L1" t="s">
        <v>72</v>
      </c>
    </row>
    <row r="3" spans="1:12" x14ac:dyDescent="0.25">
      <c r="A3" t="s">
        <v>101</v>
      </c>
      <c r="D3" s="1">
        <v>44562</v>
      </c>
      <c r="F3" s="1">
        <v>44562</v>
      </c>
      <c r="H3" t="s">
        <v>14</v>
      </c>
      <c r="J3" t="s">
        <v>41</v>
      </c>
      <c r="L3" t="s">
        <v>75</v>
      </c>
    </row>
    <row r="4" spans="1:12" x14ac:dyDescent="0.25">
      <c r="D4" s="1">
        <v>44774</v>
      </c>
      <c r="F4" s="1">
        <v>44774</v>
      </c>
      <c r="H4" t="s">
        <v>15</v>
      </c>
      <c r="J4" t="s">
        <v>42</v>
      </c>
      <c r="L4" t="s">
        <v>76</v>
      </c>
    </row>
    <row r="5" spans="1:12" x14ac:dyDescent="0.25">
      <c r="D5" s="1"/>
      <c r="F5" s="1"/>
      <c r="H5" t="s">
        <v>16</v>
      </c>
      <c r="J5" t="s">
        <v>43</v>
      </c>
    </row>
    <row r="6" spans="1:12" x14ac:dyDescent="0.25">
      <c r="D6" s="1"/>
      <c r="F6" s="1"/>
      <c r="H6" t="s">
        <v>17</v>
      </c>
      <c r="J6" t="s">
        <v>44</v>
      </c>
    </row>
    <row r="7" spans="1:12" x14ac:dyDescent="0.25">
      <c r="D7" s="1" t="s">
        <v>97</v>
      </c>
      <c r="F7" s="1"/>
      <c r="H7" t="s">
        <v>18</v>
      </c>
      <c r="J7" t="s">
        <v>45</v>
      </c>
    </row>
    <row r="8" spans="1:12" x14ac:dyDescent="0.25">
      <c r="D8" s="1"/>
      <c r="F8" s="1"/>
      <c r="H8" t="s">
        <v>19</v>
      </c>
      <c r="J8" t="s">
        <v>46</v>
      </c>
    </row>
    <row r="9" spans="1:12" x14ac:dyDescent="0.25">
      <c r="D9" s="1">
        <v>45292</v>
      </c>
      <c r="F9" s="1"/>
      <c r="H9" t="s">
        <v>20</v>
      </c>
      <c r="J9" t="s">
        <v>67</v>
      </c>
    </row>
    <row r="10" spans="1:12" x14ac:dyDescent="0.25">
      <c r="D10" s="1">
        <v>45323</v>
      </c>
      <c r="F10" s="1"/>
      <c r="H10" t="s">
        <v>21</v>
      </c>
      <c r="J10" t="s">
        <v>47</v>
      </c>
    </row>
    <row r="11" spans="1:12" x14ac:dyDescent="0.25">
      <c r="D11" s="1">
        <v>45352</v>
      </c>
      <c r="F11" s="1"/>
      <c r="H11" t="s">
        <v>22</v>
      </c>
      <c r="J11" t="s">
        <v>48</v>
      </c>
    </row>
    <row r="12" spans="1:12" x14ac:dyDescent="0.25">
      <c r="D12" s="1">
        <v>45383</v>
      </c>
      <c r="F12" s="1"/>
      <c r="H12" t="s">
        <v>39</v>
      </c>
      <c r="J12" t="s">
        <v>49</v>
      </c>
    </row>
    <row r="13" spans="1:12" x14ac:dyDescent="0.25">
      <c r="D13" s="1">
        <v>45413</v>
      </c>
      <c r="F13" s="1"/>
      <c r="H13" t="s">
        <v>23</v>
      </c>
      <c r="J13" t="s">
        <v>50</v>
      </c>
    </row>
    <row r="14" spans="1:12" x14ac:dyDescent="0.25">
      <c r="D14" s="1">
        <v>45444</v>
      </c>
      <c r="F14" s="1"/>
      <c r="H14" t="s">
        <v>24</v>
      </c>
      <c r="J14" t="s">
        <v>51</v>
      </c>
    </row>
    <row r="15" spans="1:12" x14ac:dyDescent="0.25">
      <c r="D15" s="1">
        <v>45474</v>
      </c>
      <c r="H15" t="s">
        <v>25</v>
      </c>
      <c r="J15" t="s">
        <v>52</v>
      </c>
    </row>
    <row r="16" spans="1:12" x14ac:dyDescent="0.25">
      <c r="A16" t="s">
        <v>80</v>
      </c>
      <c r="D16" s="1">
        <v>45505</v>
      </c>
      <c r="H16" t="s">
        <v>26</v>
      </c>
      <c r="J16" t="s">
        <v>53</v>
      </c>
    </row>
    <row r="17" spans="1:10" x14ac:dyDescent="0.25">
      <c r="D17" s="1">
        <v>45536</v>
      </c>
      <c r="H17" t="s">
        <v>27</v>
      </c>
      <c r="J17" t="s">
        <v>54</v>
      </c>
    </row>
    <row r="18" spans="1:10" x14ac:dyDescent="0.25">
      <c r="A18" t="s">
        <v>81</v>
      </c>
      <c r="D18" s="1">
        <v>45566</v>
      </c>
      <c r="H18" t="s">
        <v>28</v>
      </c>
      <c r="J18" t="s">
        <v>55</v>
      </c>
    </row>
    <row r="19" spans="1:10" x14ac:dyDescent="0.25">
      <c r="A19" t="s">
        <v>82</v>
      </c>
      <c r="D19" s="1">
        <v>45597</v>
      </c>
      <c r="H19" t="s">
        <v>29</v>
      </c>
      <c r="J19" t="s">
        <v>56</v>
      </c>
    </row>
    <row r="20" spans="1:10" x14ac:dyDescent="0.25">
      <c r="A20" t="s">
        <v>111</v>
      </c>
      <c r="D20" s="1">
        <v>45627</v>
      </c>
      <c r="H20" t="s">
        <v>30</v>
      </c>
      <c r="J20" t="s">
        <v>57</v>
      </c>
    </row>
    <row r="21" spans="1:10" x14ac:dyDescent="0.25">
      <c r="H21" t="s">
        <v>31</v>
      </c>
      <c r="J21" t="s">
        <v>58</v>
      </c>
    </row>
    <row r="22" spans="1:10" x14ac:dyDescent="0.25">
      <c r="H22" t="s">
        <v>32</v>
      </c>
      <c r="J22" t="s">
        <v>59</v>
      </c>
    </row>
    <row r="23" spans="1:10" x14ac:dyDescent="0.25">
      <c r="H23" t="s">
        <v>33</v>
      </c>
      <c r="J23" t="s">
        <v>60</v>
      </c>
    </row>
    <row r="24" spans="1:10" x14ac:dyDescent="0.25">
      <c r="H24" t="s">
        <v>100</v>
      </c>
      <c r="J24" t="s">
        <v>61</v>
      </c>
    </row>
    <row r="25" spans="1:10" x14ac:dyDescent="0.25">
      <c r="H25" t="s">
        <v>34</v>
      </c>
      <c r="J25" t="s">
        <v>62</v>
      </c>
    </row>
    <row r="26" spans="1:10" x14ac:dyDescent="0.25">
      <c r="H26" t="s">
        <v>35</v>
      </c>
      <c r="J26" t="s">
        <v>63</v>
      </c>
    </row>
    <row r="27" spans="1:10" x14ac:dyDescent="0.25">
      <c r="H27" t="s">
        <v>36</v>
      </c>
      <c r="J27" t="s">
        <v>64</v>
      </c>
    </row>
    <row r="28" spans="1:10" x14ac:dyDescent="0.25">
      <c r="H28" t="s">
        <v>37</v>
      </c>
      <c r="J28" t="s">
        <v>65</v>
      </c>
    </row>
    <row r="29" spans="1:10" x14ac:dyDescent="0.25">
      <c r="H29" t="s">
        <v>38</v>
      </c>
      <c r="J29" t="s">
        <v>66</v>
      </c>
    </row>
    <row r="32" spans="1:10" x14ac:dyDescent="0.25">
      <c r="A32" t="s">
        <v>92</v>
      </c>
    </row>
    <row r="34" spans="1:7" x14ac:dyDescent="0.25">
      <c r="A34">
        <v>1</v>
      </c>
      <c r="B34">
        <v>1</v>
      </c>
      <c r="E34" t="s">
        <v>93</v>
      </c>
      <c r="G34" s="6"/>
    </row>
    <row r="35" spans="1:7" x14ac:dyDescent="0.25">
      <c r="A35">
        <v>2</v>
      </c>
      <c r="B35">
        <v>2</v>
      </c>
    </row>
    <row r="36" spans="1:7" x14ac:dyDescent="0.25">
      <c r="A36">
        <v>3</v>
      </c>
      <c r="B36">
        <v>3</v>
      </c>
    </row>
    <row r="37" spans="1:7" x14ac:dyDescent="0.25">
      <c r="A37">
        <v>4</v>
      </c>
      <c r="B37">
        <v>4</v>
      </c>
    </row>
    <row r="38" spans="1:7" x14ac:dyDescent="0.25">
      <c r="A38">
        <v>5</v>
      </c>
      <c r="B38">
        <v>5</v>
      </c>
    </row>
    <row r="39" spans="1:7" x14ac:dyDescent="0.25">
      <c r="A39">
        <v>6</v>
      </c>
      <c r="B39">
        <v>6</v>
      </c>
    </row>
    <row r="40" spans="1:7" x14ac:dyDescent="0.25">
      <c r="A40">
        <v>7</v>
      </c>
      <c r="B40">
        <v>7</v>
      </c>
    </row>
    <row r="41" spans="1:7" x14ac:dyDescent="0.25">
      <c r="B41">
        <v>8</v>
      </c>
    </row>
    <row r="42" spans="1:7" x14ac:dyDescent="0.25">
      <c r="B42">
        <v>9</v>
      </c>
    </row>
    <row r="43" spans="1:7" x14ac:dyDescent="0.25">
      <c r="B43">
        <v>10</v>
      </c>
    </row>
    <row r="44" spans="1:7" x14ac:dyDescent="0.25">
      <c r="B44">
        <v>11</v>
      </c>
    </row>
    <row r="45" spans="1:7" x14ac:dyDescent="0.25">
      <c r="B45">
        <v>12</v>
      </c>
    </row>
    <row r="46" spans="1:7" x14ac:dyDescent="0.25">
      <c r="B46">
        <v>13</v>
      </c>
    </row>
    <row r="47" spans="1:7" x14ac:dyDescent="0.25">
      <c r="B47">
        <v>14</v>
      </c>
    </row>
    <row r="48" spans="1:7" x14ac:dyDescent="0.25">
      <c r="B48">
        <v>15</v>
      </c>
    </row>
    <row r="49" spans="2:2" x14ac:dyDescent="0.25">
      <c r="B49">
        <v>16</v>
      </c>
    </row>
    <row r="50" spans="2:2" x14ac:dyDescent="0.25">
      <c r="B50">
        <v>17</v>
      </c>
    </row>
    <row r="51" spans="2:2" x14ac:dyDescent="0.25">
      <c r="B51">
        <v>18</v>
      </c>
    </row>
    <row r="52" spans="2:2" x14ac:dyDescent="0.25">
      <c r="B52">
        <v>19</v>
      </c>
    </row>
    <row r="53" spans="2:2" x14ac:dyDescent="0.25">
      <c r="B53">
        <v>20</v>
      </c>
    </row>
    <row r="54" spans="2:2" x14ac:dyDescent="0.25">
      <c r="B54">
        <v>21</v>
      </c>
    </row>
    <row r="55" spans="2:2" x14ac:dyDescent="0.25">
      <c r="B55">
        <v>22</v>
      </c>
    </row>
    <row r="56" spans="2:2" x14ac:dyDescent="0.25">
      <c r="B56">
        <v>23</v>
      </c>
    </row>
    <row r="57" spans="2:2" x14ac:dyDescent="0.25">
      <c r="B57">
        <v>24</v>
      </c>
    </row>
    <row r="58" spans="2:2" x14ac:dyDescent="0.25">
      <c r="B58">
        <v>25</v>
      </c>
    </row>
    <row r="59" spans="2:2" x14ac:dyDescent="0.25">
      <c r="B59">
        <v>26</v>
      </c>
    </row>
    <row r="60" spans="2:2" x14ac:dyDescent="0.25">
      <c r="B60">
        <v>27</v>
      </c>
    </row>
    <row r="61" spans="2:2" x14ac:dyDescent="0.25">
      <c r="B61">
        <v>28</v>
      </c>
    </row>
    <row r="62" spans="2:2" x14ac:dyDescent="0.25">
      <c r="B62">
        <v>29</v>
      </c>
    </row>
    <row r="63" spans="2:2" x14ac:dyDescent="0.25">
      <c r="B63">
        <v>30</v>
      </c>
    </row>
    <row r="64" spans="2:2" x14ac:dyDescent="0.25">
      <c r="B64">
        <v>31</v>
      </c>
    </row>
    <row r="65" spans="2:2" x14ac:dyDescent="0.25">
      <c r="B65">
        <v>32</v>
      </c>
    </row>
    <row r="66" spans="2:2" x14ac:dyDescent="0.25">
      <c r="B66">
        <v>33</v>
      </c>
    </row>
    <row r="67" spans="2:2" x14ac:dyDescent="0.25">
      <c r="B67">
        <v>34</v>
      </c>
    </row>
    <row r="68" spans="2:2" x14ac:dyDescent="0.25">
      <c r="B68">
        <v>35</v>
      </c>
    </row>
    <row r="69" spans="2:2" x14ac:dyDescent="0.25">
      <c r="B69">
        <v>36</v>
      </c>
    </row>
    <row r="70" spans="2:2" x14ac:dyDescent="0.25">
      <c r="B70">
        <v>37</v>
      </c>
    </row>
    <row r="71" spans="2:2" x14ac:dyDescent="0.25">
      <c r="B71">
        <v>38</v>
      </c>
    </row>
    <row r="72" spans="2:2" x14ac:dyDescent="0.25">
      <c r="B72">
        <v>39</v>
      </c>
    </row>
    <row r="73" spans="2:2" x14ac:dyDescent="0.25">
      <c r="B73">
        <v>40</v>
      </c>
    </row>
    <row r="74" spans="2:2" x14ac:dyDescent="0.25">
      <c r="B74">
        <v>41</v>
      </c>
    </row>
    <row r="75" spans="2:2" x14ac:dyDescent="0.25">
      <c r="B75">
        <v>42</v>
      </c>
    </row>
    <row r="76" spans="2:2" x14ac:dyDescent="0.25">
      <c r="B76">
        <v>43</v>
      </c>
    </row>
    <row r="77" spans="2:2" x14ac:dyDescent="0.25">
      <c r="B77">
        <v>44</v>
      </c>
    </row>
    <row r="78" spans="2:2" x14ac:dyDescent="0.25">
      <c r="B78">
        <v>45</v>
      </c>
    </row>
    <row r="79" spans="2:2" x14ac:dyDescent="0.25">
      <c r="B79">
        <v>46</v>
      </c>
    </row>
    <row r="80" spans="2:2" x14ac:dyDescent="0.25">
      <c r="B80">
        <v>47</v>
      </c>
    </row>
    <row r="81" spans="2:2" x14ac:dyDescent="0.25">
      <c r="B81">
        <v>48</v>
      </c>
    </row>
    <row r="82" spans="2:2" x14ac:dyDescent="0.25">
      <c r="B82">
        <v>49</v>
      </c>
    </row>
    <row r="83" spans="2:2" x14ac:dyDescent="0.25">
      <c r="B83">
        <v>50</v>
      </c>
    </row>
    <row r="84" spans="2:2" x14ac:dyDescent="0.25">
      <c r="B84">
        <v>51</v>
      </c>
    </row>
    <row r="85" spans="2:2" x14ac:dyDescent="0.25">
      <c r="B85">
        <v>52</v>
      </c>
    </row>
    <row r="86" spans="2:2" x14ac:dyDescent="0.25">
      <c r="B86">
        <v>53</v>
      </c>
    </row>
    <row r="87" spans="2:2" x14ac:dyDescent="0.25">
      <c r="B87">
        <v>54</v>
      </c>
    </row>
    <row r="88" spans="2:2" x14ac:dyDescent="0.25">
      <c r="B88">
        <v>55</v>
      </c>
    </row>
    <row r="89" spans="2:2" x14ac:dyDescent="0.25">
      <c r="B89">
        <v>56</v>
      </c>
    </row>
    <row r="90" spans="2:2" x14ac:dyDescent="0.25">
      <c r="B90">
        <v>57</v>
      </c>
    </row>
    <row r="91" spans="2:2" x14ac:dyDescent="0.25">
      <c r="B91">
        <v>58</v>
      </c>
    </row>
    <row r="92" spans="2:2" x14ac:dyDescent="0.25">
      <c r="B92">
        <v>59</v>
      </c>
    </row>
    <row r="93" spans="2:2" x14ac:dyDescent="0.25">
      <c r="B93">
        <v>60</v>
      </c>
    </row>
    <row r="94" spans="2:2" x14ac:dyDescent="0.25">
      <c r="B94">
        <v>61</v>
      </c>
    </row>
    <row r="95" spans="2:2" x14ac:dyDescent="0.25">
      <c r="B95">
        <v>62</v>
      </c>
    </row>
    <row r="96" spans="2:2" x14ac:dyDescent="0.25">
      <c r="B96">
        <v>63</v>
      </c>
    </row>
    <row r="97" spans="2:2" x14ac:dyDescent="0.25">
      <c r="B97">
        <v>64</v>
      </c>
    </row>
    <row r="98" spans="2:2" x14ac:dyDescent="0.25">
      <c r="B98">
        <v>65</v>
      </c>
    </row>
    <row r="99" spans="2:2" x14ac:dyDescent="0.25">
      <c r="B99">
        <v>66</v>
      </c>
    </row>
    <row r="100" spans="2:2" x14ac:dyDescent="0.25">
      <c r="B100">
        <v>67</v>
      </c>
    </row>
    <row r="101" spans="2:2" x14ac:dyDescent="0.25">
      <c r="B101">
        <v>68</v>
      </c>
    </row>
    <row r="102" spans="2:2" x14ac:dyDescent="0.25">
      <c r="B102">
        <v>69</v>
      </c>
    </row>
    <row r="103" spans="2:2" x14ac:dyDescent="0.25">
      <c r="B103">
        <v>70</v>
      </c>
    </row>
    <row r="104" spans="2:2" x14ac:dyDescent="0.25">
      <c r="B104">
        <v>71</v>
      </c>
    </row>
    <row r="105" spans="2:2" x14ac:dyDescent="0.25">
      <c r="B105">
        <v>72</v>
      </c>
    </row>
    <row r="106" spans="2:2" x14ac:dyDescent="0.25">
      <c r="B106">
        <v>73</v>
      </c>
    </row>
    <row r="107" spans="2:2" x14ac:dyDescent="0.25">
      <c r="B107">
        <v>74</v>
      </c>
    </row>
    <row r="108" spans="2:2" x14ac:dyDescent="0.25">
      <c r="B108">
        <v>75</v>
      </c>
    </row>
    <row r="109" spans="2:2" x14ac:dyDescent="0.25">
      <c r="B109">
        <v>76</v>
      </c>
    </row>
    <row r="110" spans="2:2" x14ac:dyDescent="0.25">
      <c r="B110">
        <v>77</v>
      </c>
    </row>
    <row r="111" spans="2:2" x14ac:dyDescent="0.25">
      <c r="B111">
        <v>78</v>
      </c>
    </row>
    <row r="112" spans="2:2" x14ac:dyDescent="0.25">
      <c r="B112">
        <v>79</v>
      </c>
    </row>
    <row r="113" spans="2:2" x14ac:dyDescent="0.25">
      <c r="B113">
        <v>80</v>
      </c>
    </row>
    <row r="114" spans="2:2" x14ac:dyDescent="0.25">
      <c r="B114">
        <v>81</v>
      </c>
    </row>
    <row r="115" spans="2:2" x14ac:dyDescent="0.25">
      <c r="B115">
        <v>82</v>
      </c>
    </row>
    <row r="116" spans="2:2" x14ac:dyDescent="0.25">
      <c r="B116">
        <v>83</v>
      </c>
    </row>
    <row r="117" spans="2:2" x14ac:dyDescent="0.25">
      <c r="B117">
        <v>84</v>
      </c>
    </row>
    <row r="118" spans="2:2" x14ac:dyDescent="0.25">
      <c r="B118">
        <v>85</v>
      </c>
    </row>
    <row r="119" spans="2:2" x14ac:dyDescent="0.25">
      <c r="B119">
        <v>86</v>
      </c>
    </row>
    <row r="120" spans="2:2" x14ac:dyDescent="0.25">
      <c r="B120">
        <v>87</v>
      </c>
    </row>
    <row r="121" spans="2:2" x14ac:dyDescent="0.25">
      <c r="B121">
        <v>88</v>
      </c>
    </row>
    <row r="122" spans="2:2" x14ac:dyDescent="0.25">
      <c r="B122">
        <v>89</v>
      </c>
    </row>
    <row r="123" spans="2:2" x14ac:dyDescent="0.25">
      <c r="B123">
        <v>90</v>
      </c>
    </row>
    <row r="124" spans="2:2" x14ac:dyDescent="0.25">
      <c r="B124">
        <v>91</v>
      </c>
    </row>
    <row r="125" spans="2:2" x14ac:dyDescent="0.25">
      <c r="B125">
        <v>92</v>
      </c>
    </row>
    <row r="126" spans="2:2" x14ac:dyDescent="0.25">
      <c r="B126">
        <v>93</v>
      </c>
    </row>
    <row r="127" spans="2:2" x14ac:dyDescent="0.25">
      <c r="B127">
        <v>94</v>
      </c>
    </row>
    <row r="128" spans="2:2" x14ac:dyDescent="0.25">
      <c r="B128">
        <v>95</v>
      </c>
    </row>
    <row r="129" spans="2:2" x14ac:dyDescent="0.25">
      <c r="B129">
        <v>96</v>
      </c>
    </row>
    <row r="130" spans="2:2" x14ac:dyDescent="0.25">
      <c r="B130">
        <v>97</v>
      </c>
    </row>
    <row r="131" spans="2:2" x14ac:dyDescent="0.25">
      <c r="B131">
        <v>98</v>
      </c>
    </row>
    <row r="132" spans="2:2" x14ac:dyDescent="0.25">
      <c r="B132">
        <v>99</v>
      </c>
    </row>
    <row r="133" spans="2:2" x14ac:dyDescent="0.25">
      <c r="B133">
        <v>100</v>
      </c>
    </row>
    <row r="134" spans="2:2" x14ac:dyDescent="0.25">
      <c r="B134">
        <v>101</v>
      </c>
    </row>
    <row r="135" spans="2:2" x14ac:dyDescent="0.25">
      <c r="B135">
        <v>102</v>
      </c>
    </row>
    <row r="136" spans="2:2" x14ac:dyDescent="0.25">
      <c r="B136">
        <v>103</v>
      </c>
    </row>
    <row r="137" spans="2:2" x14ac:dyDescent="0.25">
      <c r="B137">
        <v>104</v>
      </c>
    </row>
    <row r="138" spans="2:2" x14ac:dyDescent="0.25">
      <c r="B138">
        <v>105</v>
      </c>
    </row>
    <row r="139" spans="2:2" x14ac:dyDescent="0.25">
      <c r="B139">
        <v>106</v>
      </c>
    </row>
    <row r="140" spans="2:2" x14ac:dyDescent="0.25">
      <c r="B140">
        <v>107</v>
      </c>
    </row>
    <row r="141" spans="2:2" x14ac:dyDescent="0.25">
      <c r="B141">
        <v>108</v>
      </c>
    </row>
    <row r="142" spans="2:2" x14ac:dyDescent="0.25">
      <c r="B142">
        <v>109</v>
      </c>
    </row>
    <row r="143" spans="2:2" x14ac:dyDescent="0.25">
      <c r="B143">
        <v>110</v>
      </c>
    </row>
    <row r="144" spans="2:2" x14ac:dyDescent="0.25">
      <c r="B144">
        <v>111</v>
      </c>
    </row>
    <row r="145" spans="2:2" x14ac:dyDescent="0.25">
      <c r="B145">
        <v>112</v>
      </c>
    </row>
    <row r="146" spans="2:2" x14ac:dyDescent="0.25">
      <c r="B146">
        <v>113</v>
      </c>
    </row>
    <row r="147" spans="2:2" x14ac:dyDescent="0.25">
      <c r="B147">
        <v>114</v>
      </c>
    </row>
    <row r="148" spans="2:2" x14ac:dyDescent="0.25">
      <c r="B148">
        <v>115</v>
      </c>
    </row>
    <row r="149" spans="2:2" x14ac:dyDescent="0.25">
      <c r="B149">
        <v>116</v>
      </c>
    </row>
    <row r="150" spans="2:2" x14ac:dyDescent="0.25">
      <c r="B150">
        <v>117</v>
      </c>
    </row>
    <row r="151" spans="2:2" x14ac:dyDescent="0.25">
      <c r="B151">
        <v>118</v>
      </c>
    </row>
    <row r="152" spans="2:2" x14ac:dyDescent="0.25">
      <c r="B152">
        <v>119</v>
      </c>
    </row>
    <row r="153" spans="2:2" x14ac:dyDescent="0.25">
      <c r="B153">
        <v>120</v>
      </c>
    </row>
    <row r="154" spans="2:2" x14ac:dyDescent="0.25">
      <c r="B154">
        <v>121</v>
      </c>
    </row>
    <row r="155" spans="2:2" x14ac:dyDescent="0.25">
      <c r="B155">
        <v>122</v>
      </c>
    </row>
    <row r="156" spans="2:2" x14ac:dyDescent="0.25">
      <c r="B156">
        <v>123</v>
      </c>
    </row>
    <row r="157" spans="2:2" x14ac:dyDescent="0.25">
      <c r="B157">
        <v>124</v>
      </c>
    </row>
    <row r="158" spans="2:2" x14ac:dyDescent="0.25">
      <c r="B158">
        <v>125</v>
      </c>
    </row>
    <row r="159" spans="2:2" x14ac:dyDescent="0.25">
      <c r="B159">
        <v>126</v>
      </c>
    </row>
    <row r="160" spans="2:2" x14ac:dyDescent="0.25">
      <c r="B160">
        <v>127</v>
      </c>
    </row>
    <row r="161" spans="2:2" x14ac:dyDescent="0.25">
      <c r="B161">
        <v>128</v>
      </c>
    </row>
    <row r="162" spans="2:2" x14ac:dyDescent="0.25">
      <c r="B162">
        <v>129</v>
      </c>
    </row>
    <row r="163" spans="2:2" x14ac:dyDescent="0.25">
      <c r="B163">
        <v>130</v>
      </c>
    </row>
    <row r="164" spans="2:2" x14ac:dyDescent="0.25">
      <c r="B164">
        <v>131</v>
      </c>
    </row>
    <row r="165" spans="2:2" x14ac:dyDescent="0.25">
      <c r="B165">
        <v>132</v>
      </c>
    </row>
    <row r="166" spans="2:2" x14ac:dyDescent="0.25">
      <c r="B166">
        <v>133</v>
      </c>
    </row>
    <row r="167" spans="2:2" x14ac:dyDescent="0.25">
      <c r="B167">
        <v>134</v>
      </c>
    </row>
    <row r="168" spans="2:2" x14ac:dyDescent="0.25">
      <c r="B168">
        <v>135</v>
      </c>
    </row>
    <row r="169" spans="2:2" x14ac:dyDescent="0.25">
      <c r="B169">
        <v>136</v>
      </c>
    </row>
    <row r="170" spans="2:2" x14ac:dyDescent="0.25">
      <c r="B170">
        <v>137</v>
      </c>
    </row>
    <row r="171" spans="2:2" x14ac:dyDescent="0.25">
      <c r="B171">
        <v>138</v>
      </c>
    </row>
    <row r="172" spans="2:2" x14ac:dyDescent="0.25">
      <c r="B172">
        <v>139</v>
      </c>
    </row>
    <row r="173" spans="2:2" x14ac:dyDescent="0.25">
      <c r="B173">
        <v>140</v>
      </c>
    </row>
    <row r="174" spans="2:2" x14ac:dyDescent="0.25">
      <c r="B174">
        <v>141</v>
      </c>
    </row>
    <row r="175" spans="2:2" x14ac:dyDescent="0.25">
      <c r="B175">
        <v>142</v>
      </c>
    </row>
    <row r="176" spans="2:2" x14ac:dyDescent="0.25">
      <c r="B176">
        <v>143</v>
      </c>
    </row>
    <row r="177" spans="2:2" x14ac:dyDescent="0.25">
      <c r="B177">
        <v>144</v>
      </c>
    </row>
    <row r="178" spans="2:2" x14ac:dyDescent="0.25">
      <c r="B178">
        <v>145</v>
      </c>
    </row>
    <row r="179" spans="2:2" x14ac:dyDescent="0.25">
      <c r="B179">
        <v>146</v>
      </c>
    </row>
    <row r="180" spans="2:2" x14ac:dyDescent="0.25">
      <c r="B180">
        <v>147</v>
      </c>
    </row>
    <row r="181" spans="2:2" x14ac:dyDescent="0.25">
      <c r="B181">
        <v>148</v>
      </c>
    </row>
    <row r="182" spans="2:2" x14ac:dyDescent="0.25">
      <c r="B182">
        <v>149</v>
      </c>
    </row>
    <row r="183" spans="2:2" x14ac:dyDescent="0.25">
      <c r="B183">
        <v>150</v>
      </c>
    </row>
    <row r="184" spans="2:2" x14ac:dyDescent="0.25">
      <c r="B184">
        <v>151</v>
      </c>
    </row>
    <row r="185" spans="2:2" x14ac:dyDescent="0.25">
      <c r="B185">
        <v>152</v>
      </c>
    </row>
    <row r="186" spans="2:2" x14ac:dyDescent="0.25">
      <c r="B186">
        <v>153</v>
      </c>
    </row>
    <row r="187" spans="2:2" x14ac:dyDescent="0.25">
      <c r="B187">
        <v>154</v>
      </c>
    </row>
    <row r="188" spans="2:2" x14ac:dyDescent="0.25">
      <c r="B188">
        <v>155</v>
      </c>
    </row>
    <row r="189" spans="2:2" x14ac:dyDescent="0.25">
      <c r="B189">
        <v>156</v>
      </c>
    </row>
    <row r="190" spans="2:2" x14ac:dyDescent="0.25">
      <c r="B190">
        <v>157</v>
      </c>
    </row>
    <row r="191" spans="2:2" x14ac:dyDescent="0.25">
      <c r="B191">
        <v>158</v>
      </c>
    </row>
    <row r="192" spans="2:2" x14ac:dyDescent="0.25">
      <c r="B192">
        <v>159</v>
      </c>
    </row>
    <row r="193" spans="2:2" x14ac:dyDescent="0.25">
      <c r="B193">
        <v>160</v>
      </c>
    </row>
    <row r="194" spans="2:2" x14ac:dyDescent="0.25">
      <c r="B194">
        <v>161</v>
      </c>
    </row>
    <row r="195" spans="2:2" x14ac:dyDescent="0.25">
      <c r="B195">
        <v>162</v>
      </c>
    </row>
    <row r="196" spans="2:2" x14ac:dyDescent="0.25">
      <c r="B196">
        <v>163</v>
      </c>
    </row>
    <row r="197" spans="2:2" x14ac:dyDescent="0.25">
      <c r="B197">
        <v>164</v>
      </c>
    </row>
    <row r="198" spans="2:2" x14ac:dyDescent="0.25">
      <c r="B198">
        <v>165</v>
      </c>
    </row>
    <row r="199" spans="2:2" x14ac:dyDescent="0.25">
      <c r="B199">
        <v>166</v>
      </c>
    </row>
    <row r="200" spans="2:2" x14ac:dyDescent="0.25">
      <c r="B200">
        <v>167</v>
      </c>
    </row>
    <row r="201" spans="2:2" x14ac:dyDescent="0.25">
      <c r="B201">
        <v>168</v>
      </c>
    </row>
    <row r="202" spans="2:2" x14ac:dyDescent="0.25">
      <c r="B202">
        <v>169</v>
      </c>
    </row>
    <row r="203" spans="2:2" x14ac:dyDescent="0.25">
      <c r="B203">
        <v>170</v>
      </c>
    </row>
    <row r="204" spans="2:2" x14ac:dyDescent="0.25">
      <c r="B204">
        <v>171</v>
      </c>
    </row>
    <row r="205" spans="2:2" x14ac:dyDescent="0.25">
      <c r="B205">
        <v>172</v>
      </c>
    </row>
    <row r="206" spans="2:2" x14ac:dyDescent="0.25">
      <c r="B206">
        <v>173</v>
      </c>
    </row>
    <row r="207" spans="2:2" x14ac:dyDescent="0.25">
      <c r="B207">
        <v>174</v>
      </c>
    </row>
    <row r="208" spans="2:2" x14ac:dyDescent="0.25">
      <c r="B208">
        <v>175</v>
      </c>
    </row>
    <row r="209" spans="2:2" x14ac:dyDescent="0.25">
      <c r="B209">
        <v>176</v>
      </c>
    </row>
    <row r="210" spans="2:2" x14ac:dyDescent="0.25">
      <c r="B210">
        <v>177</v>
      </c>
    </row>
    <row r="211" spans="2:2" x14ac:dyDescent="0.25">
      <c r="B211">
        <v>178</v>
      </c>
    </row>
    <row r="212" spans="2:2" x14ac:dyDescent="0.25">
      <c r="B212">
        <v>179</v>
      </c>
    </row>
    <row r="213" spans="2:2" x14ac:dyDescent="0.25">
      <c r="B213">
        <v>180</v>
      </c>
    </row>
    <row r="214" spans="2:2" x14ac:dyDescent="0.25">
      <c r="B214">
        <v>181</v>
      </c>
    </row>
    <row r="215" spans="2:2" x14ac:dyDescent="0.25">
      <c r="B215">
        <v>182</v>
      </c>
    </row>
    <row r="216" spans="2:2" x14ac:dyDescent="0.25">
      <c r="B216">
        <v>183</v>
      </c>
    </row>
    <row r="217" spans="2:2" x14ac:dyDescent="0.25">
      <c r="B217">
        <v>184</v>
      </c>
    </row>
    <row r="218" spans="2:2" x14ac:dyDescent="0.25">
      <c r="B218">
        <v>185</v>
      </c>
    </row>
    <row r="219" spans="2:2" x14ac:dyDescent="0.25">
      <c r="B219">
        <v>186</v>
      </c>
    </row>
    <row r="220" spans="2:2" x14ac:dyDescent="0.25">
      <c r="B220">
        <v>187</v>
      </c>
    </row>
    <row r="221" spans="2:2" x14ac:dyDescent="0.25">
      <c r="B221">
        <v>188</v>
      </c>
    </row>
    <row r="222" spans="2:2" x14ac:dyDescent="0.25">
      <c r="B222">
        <v>189</v>
      </c>
    </row>
    <row r="223" spans="2:2" x14ac:dyDescent="0.25">
      <c r="B223">
        <v>190</v>
      </c>
    </row>
    <row r="224" spans="2:2" x14ac:dyDescent="0.25">
      <c r="B224">
        <v>191</v>
      </c>
    </row>
    <row r="225" spans="2:2" x14ac:dyDescent="0.25">
      <c r="B225">
        <v>192</v>
      </c>
    </row>
    <row r="226" spans="2:2" x14ac:dyDescent="0.25">
      <c r="B226">
        <v>193</v>
      </c>
    </row>
    <row r="227" spans="2:2" x14ac:dyDescent="0.25">
      <c r="B227">
        <v>194</v>
      </c>
    </row>
    <row r="228" spans="2:2" x14ac:dyDescent="0.25">
      <c r="B228">
        <v>195</v>
      </c>
    </row>
    <row r="229" spans="2:2" x14ac:dyDescent="0.25">
      <c r="B229">
        <v>196</v>
      </c>
    </row>
    <row r="230" spans="2:2" x14ac:dyDescent="0.25">
      <c r="B230">
        <v>197</v>
      </c>
    </row>
    <row r="231" spans="2:2" x14ac:dyDescent="0.25">
      <c r="B231">
        <v>198</v>
      </c>
    </row>
    <row r="232" spans="2:2" x14ac:dyDescent="0.25">
      <c r="B232">
        <v>199</v>
      </c>
    </row>
    <row r="233" spans="2:2" x14ac:dyDescent="0.25">
      <c r="B233">
        <v>200</v>
      </c>
    </row>
    <row r="234" spans="2:2" x14ac:dyDescent="0.25">
      <c r="B234">
        <v>201</v>
      </c>
    </row>
    <row r="235" spans="2:2" x14ac:dyDescent="0.25">
      <c r="B235">
        <v>202</v>
      </c>
    </row>
    <row r="236" spans="2:2" x14ac:dyDescent="0.25">
      <c r="B236">
        <v>203</v>
      </c>
    </row>
    <row r="237" spans="2:2" x14ac:dyDescent="0.25">
      <c r="B237">
        <v>204</v>
      </c>
    </row>
    <row r="238" spans="2:2" x14ac:dyDescent="0.25">
      <c r="B238">
        <v>205</v>
      </c>
    </row>
    <row r="239" spans="2:2" x14ac:dyDescent="0.25">
      <c r="B239">
        <v>206</v>
      </c>
    </row>
    <row r="240" spans="2:2" x14ac:dyDescent="0.25">
      <c r="B240">
        <v>207</v>
      </c>
    </row>
    <row r="241" spans="2:2" x14ac:dyDescent="0.25">
      <c r="B241">
        <v>208</v>
      </c>
    </row>
    <row r="242" spans="2:2" x14ac:dyDescent="0.25">
      <c r="B242">
        <v>209</v>
      </c>
    </row>
    <row r="243" spans="2:2" x14ac:dyDescent="0.25">
      <c r="B243">
        <v>210</v>
      </c>
    </row>
    <row r="244" spans="2:2" x14ac:dyDescent="0.25">
      <c r="B244">
        <v>211</v>
      </c>
    </row>
    <row r="245" spans="2:2" x14ac:dyDescent="0.25">
      <c r="B245">
        <v>212</v>
      </c>
    </row>
    <row r="246" spans="2:2" x14ac:dyDescent="0.25">
      <c r="B246">
        <v>213</v>
      </c>
    </row>
    <row r="247" spans="2:2" x14ac:dyDescent="0.25">
      <c r="B247">
        <v>214</v>
      </c>
    </row>
    <row r="248" spans="2:2" x14ac:dyDescent="0.25">
      <c r="B248">
        <v>215</v>
      </c>
    </row>
    <row r="249" spans="2:2" x14ac:dyDescent="0.25">
      <c r="B249">
        <v>216</v>
      </c>
    </row>
    <row r="250" spans="2:2" x14ac:dyDescent="0.25">
      <c r="B250">
        <v>217</v>
      </c>
    </row>
    <row r="251" spans="2:2" x14ac:dyDescent="0.25">
      <c r="B251">
        <v>218</v>
      </c>
    </row>
    <row r="252" spans="2:2" x14ac:dyDescent="0.25">
      <c r="B252">
        <v>219</v>
      </c>
    </row>
    <row r="253" spans="2:2" x14ac:dyDescent="0.25">
      <c r="B253">
        <v>220</v>
      </c>
    </row>
    <row r="254" spans="2:2" x14ac:dyDescent="0.25">
      <c r="B254">
        <v>221</v>
      </c>
    </row>
    <row r="255" spans="2:2" x14ac:dyDescent="0.25">
      <c r="B255">
        <v>222</v>
      </c>
    </row>
    <row r="256" spans="2:2" x14ac:dyDescent="0.25">
      <c r="B256">
        <v>223</v>
      </c>
    </row>
    <row r="257" spans="2:2" x14ac:dyDescent="0.25">
      <c r="B257">
        <v>224</v>
      </c>
    </row>
    <row r="258" spans="2:2" x14ac:dyDescent="0.25">
      <c r="B258">
        <v>225</v>
      </c>
    </row>
    <row r="259" spans="2:2" x14ac:dyDescent="0.25">
      <c r="B259">
        <v>226</v>
      </c>
    </row>
    <row r="260" spans="2:2" x14ac:dyDescent="0.25">
      <c r="B260">
        <v>227</v>
      </c>
    </row>
    <row r="261" spans="2:2" x14ac:dyDescent="0.25">
      <c r="B261">
        <v>228</v>
      </c>
    </row>
    <row r="262" spans="2:2" x14ac:dyDescent="0.25">
      <c r="B262">
        <v>229</v>
      </c>
    </row>
    <row r="263" spans="2:2" x14ac:dyDescent="0.25">
      <c r="B263">
        <v>230</v>
      </c>
    </row>
    <row r="264" spans="2:2" x14ac:dyDescent="0.25">
      <c r="B264">
        <v>231</v>
      </c>
    </row>
    <row r="265" spans="2:2" x14ac:dyDescent="0.25">
      <c r="B265">
        <v>232</v>
      </c>
    </row>
    <row r="266" spans="2:2" x14ac:dyDescent="0.25">
      <c r="B266">
        <v>233</v>
      </c>
    </row>
    <row r="267" spans="2:2" x14ac:dyDescent="0.25">
      <c r="B267">
        <v>234</v>
      </c>
    </row>
    <row r="268" spans="2:2" x14ac:dyDescent="0.25">
      <c r="B268">
        <v>235</v>
      </c>
    </row>
    <row r="269" spans="2:2" x14ac:dyDescent="0.25">
      <c r="B269">
        <v>236</v>
      </c>
    </row>
    <row r="270" spans="2:2" x14ac:dyDescent="0.25">
      <c r="B270">
        <v>237</v>
      </c>
    </row>
    <row r="271" spans="2:2" x14ac:dyDescent="0.25">
      <c r="B271">
        <v>238</v>
      </c>
    </row>
    <row r="272" spans="2:2" x14ac:dyDescent="0.25">
      <c r="B272">
        <v>239</v>
      </c>
    </row>
    <row r="273" spans="2:2" x14ac:dyDescent="0.25">
      <c r="B273">
        <v>240</v>
      </c>
    </row>
    <row r="274" spans="2:2" x14ac:dyDescent="0.25">
      <c r="B274">
        <v>241</v>
      </c>
    </row>
    <row r="275" spans="2:2" x14ac:dyDescent="0.25">
      <c r="B275">
        <v>242</v>
      </c>
    </row>
    <row r="276" spans="2:2" x14ac:dyDescent="0.25">
      <c r="B276">
        <v>243</v>
      </c>
    </row>
    <row r="277" spans="2:2" x14ac:dyDescent="0.25">
      <c r="B277">
        <v>244</v>
      </c>
    </row>
    <row r="278" spans="2:2" x14ac:dyDescent="0.25">
      <c r="B278">
        <v>245</v>
      </c>
    </row>
    <row r="279" spans="2:2" x14ac:dyDescent="0.25">
      <c r="B279">
        <v>246</v>
      </c>
    </row>
    <row r="280" spans="2:2" x14ac:dyDescent="0.25">
      <c r="B280">
        <v>247</v>
      </c>
    </row>
    <row r="281" spans="2:2" x14ac:dyDescent="0.25">
      <c r="B281">
        <v>248</v>
      </c>
    </row>
    <row r="282" spans="2:2" x14ac:dyDescent="0.25">
      <c r="B282">
        <v>249</v>
      </c>
    </row>
    <row r="283" spans="2:2" x14ac:dyDescent="0.25">
      <c r="B283">
        <v>250</v>
      </c>
    </row>
    <row r="284" spans="2:2" x14ac:dyDescent="0.25">
      <c r="B284">
        <v>251</v>
      </c>
    </row>
    <row r="285" spans="2:2" x14ac:dyDescent="0.25">
      <c r="B285">
        <v>252</v>
      </c>
    </row>
    <row r="286" spans="2:2" x14ac:dyDescent="0.25">
      <c r="B286">
        <v>253</v>
      </c>
    </row>
    <row r="287" spans="2:2" x14ac:dyDescent="0.25">
      <c r="B287">
        <v>254</v>
      </c>
    </row>
    <row r="288" spans="2:2" x14ac:dyDescent="0.25">
      <c r="B288">
        <v>255</v>
      </c>
    </row>
    <row r="289" spans="2:2" x14ac:dyDescent="0.25">
      <c r="B289">
        <v>256</v>
      </c>
    </row>
    <row r="290" spans="2:2" x14ac:dyDescent="0.25">
      <c r="B290">
        <v>257</v>
      </c>
    </row>
    <row r="291" spans="2:2" x14ac:dyDescent="0.25">
      <c r="B291">
        <v>258</v>
      </c>
    </row>
    <row r="292" spans="2:2" x14ac:dyDescent="0.25">
      <c r="B292">
        <v>259</v>
      </c>
    </row>
    <row r="293" spans="2:2" x14ac:dyDescent="0.25">
      <c r="B293">
        <v>260</v>
      </c>
    </row>
    <row r="294" spans="2:2" x14ac:dyDescent="0.25">
      <c r="B294">
        <v>261</v>
      </c>
    </row>
    <row r="295" spans="2:2" x14ac:dyDescent="0.25">
      <c r="B295">
        <v>262</v>
      </c>
    </row>
    <row r="296" spans="2:2" x14ac:dyDescent="0.25">
      <c r="B296">
        <v>263</v>
      </c>
    </row>
    <row r="297" spans="2:2" x14ac:dyDescent="0.25">
      <c r="B297">
        <v>264</v>
      </c>
    </row>
    <row r="298" spans="2:2" x14ac:dyDescent="0.25">
      <c r="B298">
        <v>265</v>
      </c>
    </row>
    <row r="299" spans="2:2" x14ac:dyDescent="0.25">
      <c r="B299">
        <v>266</v>
      </c>
    </row>
    <row r="300" spans="2:2" x14ac:dyDescent="0.25">
      <c r="B300">
        <v>267</v>
      </c>
    </row>
    <row r="301" spans="2:2" x14ac:dyDescent="0.25">
      <c r="B301">
        <v>268</v>
      </c>
    </row>
    <row r="302" spans="2:2" x14ac:dyDescent="0.25">
      <c r="B302">
        <v>269</v>
      </c>
    </row>
    <row r="303" spans="2:2" x14ac:dyDescent="0.25">
      <c r="B303">
        <v>270</v>
      </c>
    </row>
    <row r="304" spans="2:2" x14ac:dyDescent="0.25">
      <c r="B304">
        <v>271</v>
      </c>
    </row>
    <row r="305" spans="2:2" x14ac:dyDescent="0.25">
      <c r="B305">
        <v>272</v>
      </c>
    </row>
    <row r="306" spans="2:2" x14ac:dyDescent="0.25">
      <c r="B306">
        <v>273</v>
      </c>
    </row>
    <row r="307" spans="2:2" x14ac:dyDescent="0.25">
      <c r="B307">
        <v>274</v>
      </c>
    </row>
    <row r="308" spans="2:2" x14ac:dyDescent="0.25">
      <c r="B308">
        <v>275</v>
      </c>
    </row>
    <row r="309" spans="2:2" x14ac:dyDescent="0.25">
      <c r="B309">
        <v>276</v>
      </c>
    </row>
    <row r="310" spans="2:2" x14ac:dyDescent="0.25">
      <c r="B310">
        <v>277</v>
      </c>
    </row>
    <row r="311" spans="2:2" x14ac:dyDescent="0.25">
      <c r="B311">
        <v>278</v>
      </c>
    </row>
    <row r="312" spans="2:2" x14ac:dyDescent="0.25">
      <c r="B312">
        <v>279</v>
      </c>
    </row>
    <row r="313" spans="2:2" x14ac:dyDescent="0.25">
      <c r="B313">
        <v>280</v>
      </c>
    </row>
    <row r="314" spans="2:2" x14ac:dyDescent="0.25">
      <c r="B314">
        <v>281</v>
      </c>
    </row>
    <row r="315" spans="2:2" x14ac:dyDescent="0.25">
      <c r="B315">
        <v>282</v>
      </c>
    </row>
    <row r="316" spans="2:2" x14ac:dyDescent="0.25">
      <c r="B316">
        <v>283</v>
      </c>
    </row>
    <row r="317" spans="2:2" x14ac:dyDescent="0.25">
      <c r="B317">
        <v>284</v>
      </c>
    </row>
    <row r="318" spans="2:2" x14ac:dyDescent="0.25">
      <c r="B318">
        <v>285</v>
      </c>
    </row>
    <row r="319" spans="2:2" x14ac:dyDescent="0.25">
      <c r="B319">
        <v>286</v>
      </c>
    </row>
    <row r="320" spans="2:2" x14ac:dyDescent="0.25">
      <c r="B320">
        <v>287</v>
      </c>
    </row>
    <row r="321" spans="2:2" x14ac:dyDescent="0.25">
      <c r="B321">
        <v>288</v>
      </c>
    </row>
    <row r="322" spans="2:2" x14ac:dyDescent="0.25">
      <c r="B322">
        <v>289</v>
      </c>
    </row>
    <row r="323" spans="2:2" x14ac:dyDescent="0.25">
      <c r="B323">
        <v>290</v>
      </c>
    </row>
    <row r="324" spans="2:2" x14ac:dyDescent="0.25">
      <c r="B324">
        <v>291</v>
      </c>
    </row>
    <row r="325" spans="2:2" x14ac:dyDescent="0.25">
      <c r="B325">
        <v>292</v>
      </c>
    </row>
    <row r="326" spans="2:2" x14ac:dyDescent="0.25">
      <c r="B326">
        <v>293</v>
      </c>
    </row>
    <row r="327" spans="2:2" x14ac:dyDescent="0.25">
      <c r="B327">
        <v>294</v>
      </c>
    </row>
    <row r="328" spans="2:2" x14ac:dyDescent="0.25">
      <c r="B328">
        <v>295</v>
      </c>
    </row>
    <row r="329" spans="2:2" x14ac:dyDescent="0.25">
      <c r="B329">
        <v>296</v>
      </c>
    </row>
    <row r="330" spans="2:2" x14ac:dyDescent="0.25">
      <c r="B330">
        <v>297</v>
      </c>
    </row>
    <row r="331" spans="2:2" x14ac:dyDescent="0.25">
      <c r="B331">
        <v>298</v>
      </c>
    </row>
    <row r="332" spans="2:2" x14ac:dyDescent="0.25">
      <c r="B332">
        <v>299</v>
      </c>
    </row>
    <row r="333" spans="2:2" x14ac:dyDescent="0.25">
      <c r="B333">
        <v>300</v>
      </c>
    </row>
    <row r="334" spans="2:2" x14ac:dyDescent="0.25">
      <c r="B334">
        <v>301</v>
      </c>
    </row>
    <row r="335" spans="2:2" x14ac:dyDescent="0.25">
      <c r="B335">
        <v>302</v>
      </c>
    </row>
    <row r="336" spans="2:2" x14ac:dyDescent="0.25">
      <c r="B336">
        <v>303</v>
      </c>
    </row>
    <row r="337" spans="2:2" x14ac:dyDescent="0.25">
      <c r="B337">
        <v>304</v>
      </c>
    </row>
    <row r="338" spans="2:2" x14ac:dyDescent="0.25">
      <c r="B338">
        <v>305</v>
      </c>
    </row>
    <row r="339" spans="2:2" x14ac:dyDescent="0.25">
      <c r="B339">
        <v>306</v>
      </c>
    </row>
    <row r="340" spans="2:2" x14ac:dyDescent="0.25">
      <c r="B340">
        <v>307</v>
      </c>
    </row>
    <row r="341" spans="2:2" x14ac:dyDescent="0.25">
      <c r="B341">
        <v>308</v>
      </c>
    </row>
    <row r="342" spans="2:2" x14ac:dyDescent="0.25">
      <c r="B342">
        <v>309</v>
      </c>
    </row>
    <row r="343" spans="2:2" x14ac:dyDescent="0.25">
      <c r="B343">
        <v>310</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Planilha1</vt:lpstr>
      <vt:lpstr>ITENS</vt:lpstr>
      <vt:lpstr>Planilha2</vt:lpstr>
      <vt:lpstr>LISTA SUSPENSA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Tayane Sampaio de Jesus</dc:creator>
  <cp:lastModifiedBy>Igor Costa Amaral Melo</cp:lastModifiedBy>
  <cp:lastPrinted>2023-12-18T21:23:10Z</cp:lastPrinted>
  <dcterms:created xsi:type="dcterms:W3CDTF">2020-11-11T15:13:28Z</dcterms:created>
  <dcterms:modified xsi:type="dcterms:W3CDTF">2023-12-18T21:23:47Z</dcterms:modified>
</cp:coreProperties>
</file>